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Meetings and Presentations\Georgia Summit\Georgia Summit 2016\Presentation Slides\"/>
    </mc:Choice>
  </mc:AlternateContent>
  <bookViews>
    <workbookView xWindow="0" yWindow="0" windowWidth="23040" windowHeight="10656"/>
  </bookViews>
  <sheets>
    <sheet name="zorscha_1239372" sheetId="1" r:id="rId1"/>
  </sheets>
  <calcPr calcId="162913"/>
</workbook>
</file>

<file path=xl/calcChain.xml><?xml version="1.0" encoding="utf-8"?>
<calcChain xmlns="http://schemas.openxmlformats.org/spreadsheetml/2006/main">
  <c r="F352" i="1" l="1"/>
  <c r="G441" i="1" l="1"/>
  <c r="G442" i="1" s="1"/>
  <c r="G440" i="1"/>
  <c r="A333" i="1"/>
  <c r="G600" i="1"/>
  <c r="A334" i="1" s="1"/>
  <c r="G599" i="1"/>
  <c r="G601" i="1" s="1"/>
  <c r="G303" i="1"/>
  <c r="G302" i="1"/>
  <c r="G301" i="1"/>
  <c r="G12" i="1"/>
  <c r="G11" i="1"/>
  <c r="A335" i="1" l="1"/>
  <c r="G304" i="1"/>
  <c r="G48" i="1"/>
  <c r="G62" i="1"/>
  <c r="G49" i="1"/>
  <c r="G50" i="1"/>
  <c r="G46" i="1"/>
  <c r="A345" i="1" l="1"/>
  <c r="A348" i="1" s="1"/>
  <c r="G61" i="1"/>
  <c r="G60" i="1"/>
  <c r="G53" i="1"/>
  <c r="G54" i="1"/>
  <c r="G55" i="1"/>
  <c r="G56" i="1"/>
  <c r="G57" i="1"/>
  <c r="G58" i="1"/>
  <c r="G59" i="1"/>
  <c r="G52" i="1"/>
  <c r="G51" i="1"/>
  <c r="G47" i="1"/>
  <c r="G18" i="1"/>
  <c r="G17" i="1"/>
  <c r="G16" i="1"/>
  <c r="G15" i="1"/>
  <c r="G14" i="1"/>
  <c r="G13" i="1"/>
  <c r="G10" i="1"/>
  <c r="G9" i="1"/>
  <c r="G21" i="1" l="1"/>
  <c r="G63" i="1"/>
  <c r="G19" i="1"/>
</calcChain>
</file>

<file path=xl/sharedStrings.xml><?xml version="1.0" encoding="utf-8"?>
<sst xmlns="http://schemas.openxmlformats.org/spreadsheetml/2006/main" count="2050" uniqueCount="1305">
  <si>
    <t xml:space="preserve">                                                                                </t>
  </si>
  <si>
    <t>30-JUN-2016-1</t>
  </si>
  <si>
    <t>Amount</t>
  </si>
  <si>
    <t>Detail</t>
  </si>
  <si>
    <t>Description</t>
  </si>
  <si>
    <t>Allowance</t>
  </si>
  <si>
    <t>-------------</t>
  </si>
  <si>
    <t>------</t>
  </si>
  <si>
    <t>------------------------------</t>
  </si>
  <si>
    <t>---------</t>
  </si>
  <si>
    <t>LALT</t>
  </si>
  <si>
    <t>Loan - Alternative</t>
  </si>
  <si>
    <t>A</t>
  </si>
  <si>
    <t>LDGP</t>
  </si>
  <si>
    <t>Graduate Direct PLUS Loan</t>
  </si>
  <si>
    <t>LDPL</t>
  </si>
  <si>
    <t>Parent PLUS Direct Loan</t>
  </si>
  <si>
    <t>LDSA</t>
  </si>
  <si>
    <t>Stafford Loan - SUB - Adjustme</t>
  </si>
  <si>
    <t>LDSS</t>
  </si>
  <si>
    <t>Direct Loan-Sub Summer</t>
  </si>
  <si>
    <t>LDST</t>
  </si>
  <si>
    <t>Stafford Loan - Direct Subsidi</t>
  </si>
  <si>
    <t>LDUA</t>
  </si>
  <si>
    <t>Stafford Loan - UNSUB - Adjust</t>
  </si>
  <si>
    <t>LDUN</t>
  </si>
  <si>
    <t>Stafford Loan - Direct Unsubsi</t>
  </si>
  <si>
    <t>LDUS</t>
  </si>
  <si>
    <t>Direct Loan-Unsub Summer</t>
  </si>
  <si>
    <t>LPER</t>
  </si>
  <si>
    <t>Perkins Loan -Federal</t>
  </si>
  <si>
    <t>SGMS</t>
  </si>
  <si>
    <t>Georgia Military Scholarship</t>
  </si>
  <si>
    <t>SGRT</t>
  </si>
  <si>
    <t>ROTC Grant - NGCSU</t>
  </si>
  <si>
    <t>SMIS</t>
  </si>
  <si>
    <t>Misc. Scholarship</t>
  </si>
  <si>
    <t>ZACC</t>
  </si>
  <si>
    <t>HOPE Accel Program</t>
  </si>
  <si>
    <t>ZGED</t>
  </si>
  <si>
    <t>HOPE GED</t>
  </si>
  <si>
    <t>ZGPS</t>
  </si>
  <si>
    <t>GA Public Safety Grant</t>
  </si>
  <si>
    <t>ZGRT</t>
  </si>
  <si>
    <t>ROTC Grant - Future Officers</t>
  </si>
  <si>
    <t>ZHCT</t>
  </si>
  <si>
    <t>HOPE Certificate--Tuition</t>
  </si>
  <si>
    <t>ZHOP</t>
  </si>
  <si>
    <t>HOPE Scholarship</t>
  </si>
  <si>
    <t>ZHPA</t>
  </si>
  <si>
    <t>HOPE Scholarship (Assoc)</t>
  </si>
  <si>
    <t>ZHTR</t>
  </si>
  <si>
    <t>HOPE Transient Scholarship</t>
  </si>
  <si>
    <t>ZHWD</t>
  </si>
  <si>
    <t>Hope Scholarship Adjustment</t>
  </si>
  <si>
    <t>ZHZA</t>
  </si>
  <si>
    <t>HOPE Zell Miller Sch. (Assoc)</t>
  </si>
  <si>
    <t>ZHZM</t>
  </si>
  <si>
    <t>HOPE Zell Miller Scholarship</t>
  </si>
  <si>
    <t>ZHZT</t>
  </si>
  <si>
    <t>HOPE Zell Miller Transient Sch</t>
  </si>
  <si>
    <t>ZMOB</t>
  </si>
  <si>
    <t>MOWR Book Scholarship</t>
  </si>
  <si>
    <t>ZMOF</t>
  </si>
  <si>
    <t>MOWR Fee Scholarship</t>
  </si>
  <si>
    <t>ZMOT</t>
  </si>
  <si>
    <t>MOWR Tuition Scholarship</t>
  </si>
  <si>
    <t>ZSAL</t>
  </si>
  <si>
    <t>GA College Access Loan</t>
  </si>
  <si>
    <t>ZSHR</t>
  </si>
  <si>
    <t>GA HERO Scholarship</t>
  </si>
  <si>
    <t>ZZWD</t>
  </si>
  <si>
    <t>Zell Scholarship Adjustment</t>
  </si>
  <si>
    <t>*********</t>
  </si>
  <si>
    <t>TOTAL</t>
  </si>
  <si>
    <t>FAPU</t>
  </si>
  <si>
    <t>Ann Purdy Memorial Trust Fd</t>
  </si>
  <si>
    <t>B</t>
  </si>
  <si>
    <t>FBDM</t>
  </si>
  <si>
    <t>Bruce McArthy Memorial Trust F</t>
  </si>
  <si>
    <t>FBMO</t>
  </si>
  <si>
    <t>Bill Moore Foundation Sch</t>
  </si>
  <si>
    <t>FCHB</t>
  </si>
  <si>
    <t>Cromartie-Hubbs-Boston Sch</t>
  </si>
  <si>
    <t>FCOM</t>
  </si>
  <si>
    <t>Commerce Club Scholarship</t>
  </si>
  <si>
    <t>FCPI</t>
  </si>
  <si>
    <t>Carlisle-Pittard Foundation</t>
  </si>
  <si>
    <t>FCPR</t>
  </si>
  <si>
    <t>Consorcia Perez Herrera Found</t>
  </si>
  <si>
    <t>FDCS</t>
  </si>
  <si>
    <t>Diane Carpenter Sch tuition/fe</t>
  </si>
  <si>
    <t>FDDS</t>
  </si>
  <si>
    <t>David Singleton Fd Sch</t>
  </si>
  <si>
    <t>FDHR</t>
  </si>
  <si>
    <t>Deans (HR) Trust Scholarship</t>
  </si>
  <si>
    <t>FDMY</t>
  </si>
  <si>
    <t>Dean Myers Trust Sch Fd</t>
  </si>
  <si>
    <t>FDNU</t>
  </si>
  <si>
    <t>Don Nunn Foundation Sch</t>
  </si>
  <si>
    <t>FECD</t>
  </si>
  <si>
    <t>Ed Cabell Drama Scholarship</t>
  </si>
  <si>
    <t>FFMJ</t>
  </si>
  <si>
    <t>Mar Jac Scholarship</t>
  </si>
  <si>
    <t>FFMS</t>
  </si>
  <si>
    <t>Frances Meadows Scholarship</t>
  </si>
  <si>
    <t>FFTR</t>
  </si>
  <si>
    <t>Foster Charitable Scholar</t>
  </si>
  <si>
    <t>FFWS</t>
  </si>
  <si>
    <t>Foster Watkins Scholarship</t>
  </si>
  <si>
    <t>FGFS</t>
  </si>
  <si>
    <t>Goizueta Foundation Scholarshi</t>
  </si>
  <si>
    <t>FGGS</t>
  </si>
  <si>
    <t>Goizueta Scholarship</t>
  </si>
  <si>
    <t>FGKI</t>
  </si>
  <si>
    <t>Gainesville Kiwanis Club Fd</t>
  </si>
  <si>
    <t>FGMS</t>
  </si>
  <si>
    <t>Gene Mooney Scholarship</t>
  </si>
  <si>
    <t>FGPR</t>
  </si>
  <si>
    <t>American Protein Scholarship</t>
  </si>
  <si>
    <t>FGRT</t>
  </si>
  <si>
    <t>GA Retired Teachers Fd Sch</t>
  </si>
  <si>
    <t>FHJS</t>
  </si>
  <si>
    <t>Hugh Mills, Jr Scholarship</t>
  </si>
  <si>
    <t>FHPS</t>
  </si>
  <si>
    <t>Helen Parrish Scholarship</t>
  </si>
  <si>
    <t>FHUS</t>
  </si>
  <si>
    <t>Human Services Scholarship</t>
  </si>
  <si>
    <t>FIER</t>
  </si>
  <si>
    <t>IESA Science Research Schol</t>
  </si>
  <si>
    <t>FJMB</t>
  </si>
  <si>
    <t>Jesse M. Bishop Sch</t>
  </si>
  <si>
    <t>FJPB</t>
  </si>
  <si>
    <t>Jimmie Phillips Bryson Mem Tru</t>
  </si>
  <si>
    <t>FJTE</t>
  </si>
  <si>
    <t>Joe Telford Trust Fd Sch</t>
  </si>
  <si>
    <t>FLAW</t>
  </si>
  <si>
    <t>L A Waters Scholarship</t>
  </si>
  <si>
    <t>FLND</t>
  </si>
  <si>
    <t>Landrum Trust Account</t>
  </si>
  <si>
    <t>FLST</t>
  </si>
  <si>
    <t>Loyd Strickland Trust Fd Sch</t>
  </si>
  <si>
    <t>FMOO</t>
  </si>
  <si>
    <t>Mattie Moon Trust Fd Sch</t>
  </si>
  <si>
    <t>FMTH</t>
  </si>
  <si>
    <t>James &amp; Frances Mathis Schol</t>
  </si>
  <si>
    <t>FNPA</t>
  </si>
  <si>
    <t>Neal-Payne Academic Fd Sch</t>
  </si>
  <si>
    <t>FPAD</t>
  </si>
  <si>
    <t>Pell Grant - Fed Adjustment</t>
  </si>
  <si>
    <t>FPEL</t>
  </si>
  <si>
    <t>Pell Grant - Federal</t>
  </si>
  <si>
    <t>FPLS</t>
  </si>
  <si>
    <t>President's Leadership Scholar</t>
  </si>
  <si>
    <t>FPRT</t>
  </si>
  <si>
    <t>Parks-Rountree Trust Fd Sch</t>
  </si>
  <si>
    <t>FRCH</t>
  </si>
  <si>
    <t>Robbie C Hewell Memorial  Sch</t>
  </si>
  <si>
    <t>FRCT</t>
  </si>
  <si>
    <t>Rita Collins Trust Fd Sch</t>
  </si>
  <si>
    <t>FRMC</t>
  </si>
  <si>
    <t>Ralph &amp; Mary Cleveland Trust</t>
  </si>
  <si>
    <t>FRUS</t>
  </si>
  <si>
    <t>A B Russell  Fd Sch</t>
  </si>
  <si>
    <t>FRWH</t>
  </si>
  <si>
    <t>Robert White Trust Fd Sch</t>
  </si>
  <si>
    <t>FSBA</t>
  </si>
  <si>
    <t>Scott Bagwell Memorial FD</t>
  </si>
  <si>
    <t>FSEG</t>
  </si>
  <si>
    <t>Glenn Segars Trust Scholarship</t>
  </si>
  <si>
    <t>FSEO</t>
  </si>
  <si>
    <t>SEOG- Supple Educ Opport Grant</t>
  </si>
  <si>
    <t>FTCG</t>
  </si>
  <si>
    <t>TEACH Grad Grant - Federal</t>
  </si>
  <si>
    <t>FTCH</t>
  </si>
  <si>
    <t>TEACH UGrad Grant - Federal</t>
  </si>
  <si>
    <t>FTHF</t>
  </si>
  <si>
    <t>Theatre Fund Scholarship</t>
  </si>
  <si>
    <t>FTWI</t>
  </si>
  <si>
    <t>Tom Wilheit Trust Fd Sch</t>
  </si>
  <si>
    <t>FWAB</t>
  </si>
  <si>
    <t>W. A. Bagwell Trust</t>
  </si>
  <si>
    <t>FWEF</t>
  </si>
  <si>
    <t>Women's Educational Schol</t>
  </si>
  <si>
    <t>FWEN</t>
  </si>
  <si>
    <t>William &amp; Edna Hennen Endowed</t>
  </si>
  <si>
    <t>FWFE</t>
  </si>
  <si>
    <t>Warren Featherbone Fd Sch</t>
  </si>
  <si>
    <t>FWIS</t>
  </si>
  <si>
    <t>Cromartie Scholarship</t>
  </si>
  <si>
    <t>QBAM</t>
  </si>
  <si>
    <t>Mens-Baseball Scholarship</t>
  </si>
  <si>
    <t>QBBM</t>
  </si>
  <si>
    <t>Mens-Basketball Scholarship</t>
  </si>
  <si>
    <t>QBBW</t>
  </si>
  <si>
    <t>Womens-Basketball Scholarship</t>
  </si>
  <si>
    <t>QGOM</t>
  </si>
  <si>
    <t>Mens-Golf Scholarship</t>
  </si>
  <si>
    <t>QGOW</t>
  </si>
  <si>
    <t>Womens-Golf Scholarship</t>
  </si>
  <si>
    <t>QRIF</t>
  </si>
  <si>
    <t>Rifle Team Scholarship</t>
  </si>
  <si>
    <t>QSCM</t>
  </si>
  <si>
    <t>Mens-Soccer Scholarship</t>
  </si>
  <si>
    <t>QSCW</t>
  </si>
  <si>
    <t>Womens-Soccer Scholarship</t>
  </si>
  <si>
    <t>QSFW</t>
  </si>
  <si>
    <t>Womens-Softball Scholarship</t>
  </si>
  <si>
    <t>QTNM</t>
  </si>
  <si>
    <t>Mens-Tennis Scholarship</t>
  </si>
  <si>
    <t>QTNW</t>
  </si>
  <si>
    <t>Womens-Tennis Scholarship</t>
  </si>
  <si>
    <t>QTRW</t>
  </si>
  <si>
    <t>Womens-Track Scholarship</t>
  </si>
  <si>
    <t>SADA</t>
  </si>
  <si>
    <t>Lolan Adams Scholarship</t>
  </si>
  <si>
    <t>SADK</t>
  </si>
  <si>
    <t>Alpha Delta Kappa Scholarship</t>
  </si>
  <si>
    <t>SAHM</t>
  </si>
  <si>
    <t>Mr &amp; Mrs A.H. Memorial Scholar</t>
  </si>
  <si>
    <t>SALL</t>
  </si>
  <si>
    <t>Chad Allessio Scholarship</t>
  </si>
  <si>
    <t>SALT</t>
  </si>
  <si>
    <t>American Legion/Tanksley Schol</t>
  </si>
  <si>
    <t>SAME</t>
  </si>
  <si>
    <t>Amerson Scholarship</t>
  </si>
  <si>
    <t>SATH</t>
  </si>
  <si>
    <t>NGCSU Athletic Admin. Scholars</t>
  </si>
  <si>
    <t>SBAR</t>
  </si>
  <si>
    <t>LTC Barto Honorarium Scholar</t>
  </si>
  <si>
    <t>SBBC</t>
  </si>
  <si>
    <t>B. Buice Coleman Scholarship</t>
  </si>
  <si>
    <t>SBBR</t>
  </si>
  <si>
    <t>Bill Branch Scholarship</t>
  </si>
  <si>
    <t>SBEI</t>
  </si>
  <si>
    <t>Robert P Beiershmitt Scholar.</t>
  </si>
  <si>
    <t>SBLD</t>
  </si>
  <si>
    <t>George Belden Memorial Scholar</t>
  </si>
  <si>
    <t>SBUI</t>
  </si>
  <si>
    <t>LJ Buice Scholarship</t>
  </si>
  <si>
    <t>SC40</t>
  </si>
  <si>
    <t>Class of 40 Scholarship</t>
  </si>
  <si>
    <t>SC51</t>
  </si>
  <si>
    <t>Class of 51 Scholarship</t>
  </si>
  <si>
    <t>SC52</t>
  </si>
  <si>
    <t>Class of 52 Scholarship</t>
  </si>
  <si>
    <t>SC57</t>
  </si>
  <si>
    <t>Class of '57 Scholarship</t>
  </si>
  <si>
    <t>SC59</t>
  </si>
  <si>
    <t>Class of '59 Scholarship</t>
  </si>
  <si>
    <t>SC61</t>
  </si>
  <si>
    <t>Class of 61 Scholarship</t>
  </si>
  <si>
    <t>SC64</t>
  </si>
  <si>
    <t>Class of '64 Scholarship</t>
  </si>
  <si>
    <t>SC69</t>
  </si>
  <si>
    <t>Class of 69 Scholarship</t>
  </si>
  <si>
    <t>SC75</t>
  </si>
  <si>
    <t>Class of '75 Scholarship</t>
  </si>
  <si>
    <t>SCAL</t>
  </si>
  <si>
    <t>Callaham Scholarship</t>
  </si>
  <si>
    <t>SCAR</t>
  </si>
  <si>
    <t>Christian Carreras Scholarship</t>
  </si>
  <si>
    <t>SCCS</t>
  </si>
  <si>
    <t>Cross Cultural Scholarship</t>
  </si>
  <si>
    <t>SCCT</t>
  </si>
  <si>
    <t>Connie Cottrell Scholarship</t>
  </si>
  <si>
    <t>SCHI</t>
  </si>
  <si>
    <t>Project GO Scholarship</t>
  </si>
  <si>
    <t>SCHO</t>
  </si>
  <si>
    <t>Choate Family Pres Scholarship</t>
  </si>
  <si>
    <t>SCOC</t>
  </si>
  <si>
    <t>Corps of Cadets Scholarship</t>
  </si>
  <si>
    <t>SCOD</t>
  </si>
  <si>
    <t>Cody Scholarship</t>
  </si>
  <si>
    <t>SCON</t>
  </si>
  <si>
    <t>Linda A Conrads Scholarship</t>
  </si>
  <si>
    <t>SCOU</t>
  </si>
  <si>
    <t>Marian Couch Scholarship</t>
  </si>
  <si>
    <t>SCPF</t>
  </si>
  <si>
    <t>CAMP Foundation Scholarship</t>
  </si>
  <si>
    <t>SCPG</t>
  </si>
  <si>
    <t>CAMP Grant</t>
  </si>
  <si>
    <t>SCSK</t>
  </si>
  <si>
    <t>Charles &amp; Sarah King Scholar</t>
  </si>
  <si>
    <t>SCWI</t>
  </si>
  <si>
    <t>Claude Williams Jr. Scholarshi</t>
  </si>
  <si>
    <t>SDAV</t>
  </si>
  <si>
    <t>Tom Davis Scholarship</t>
  </si>
  <si>
    <t>SDEV</t>
  </si>
  <si>
    <t>Brian Patrick Devine Scholarsh</t>
  </si>
  <si>
    <t>SDIS</t>
  </si>
  <si>
    <t>CJ Dismukes Scholarship</t>
  </si>
  <si>
    <t>SDPS</t>
  </si>
  <si>
    <t>David Potter Scholarship</t>
  </si>
  <si>
    <t>SDTH</t>
  </si>
  <si>
    <t>David Thayer Scholarship</t>
  </si>
  <si>
    <t>SDWC</t>
  </si>
  <si>
    <t>Dahlonega Women's Club Schol</t>
  </si>
  <si>
    <t>SEAG</t>
  </si>
  <si>
    <t>Eagle Scholarship</t>
  </si>
  <si>
    <t>SEEL</t>
  </si>
  <si>
    <t>Earnest Elder Scholarship</t>
  </si>
  <si>
    <t>SEFD</t>
  </si>
  <si>
    <t>Early Fund Scholarship</t>
  </si>
  <si>
    <t>SEMI</t>
  </si>
  <si>
    <t>Eminent Scholar Scholarship</t>
  </si>
  <si>
    <t>SENE</t>
  </si>
  <si>
    <t>Ensley Scholarship</t>
  </si>
  <si>
    <t>SEPA</t>
  </si>
  <si>
    <t>Eugene Patterson Scholarship</t>
  </si>
  <si>
    <t>SETH</t>
  </si>
  <si>
    <t>IC Ethics Team Scholarship</t>
  </si>
  <si>
    <t>SFB1</t>
  </si>
  <si>
    <t>Bottoms Schol. Men Basketball</t>
  </si>
  <si>
    <t>SFB2</t>
  </si>
  <si>
    <t>Bottoms Schol. Women Basketbal</t>
  </si>
  <si>
    <t>SFB3</t>
  </si>
  <si>
    <t>Bottoms Schol. Baseball</t>
  </si>
  <si>
    <t>SFB4</t>
  </si>
  <si>
    <t>Bottoms Schol. Softball</t>
  </si>
  <si>
    <t>SFED</t>
  </si>
  <si>
    <t>Fowler Scholarship- Education</t>
  </si>
  <si>
    <t>SFFD</t>
  </si>
  <si>
    <t>Farrar Fund Scholarship</t>
  </si>
  <si>
    <t>SFGM</t>
  </si>
  <si>
    <t>Saints Club Men Golf</t>
  </si>
  <si>
    <t>SFGW</t>
  </si>
  <si>
    <t>Saints Club Womens Golf</t>
  </si>
  <si>
    <t>SFIN</t>
  </si>
  <si>
    <t>Fincher-Loughridge Scholarship</t>
  </si>
  <si>
    <t>SFLG</t>
  </si>
  <si>
    <t>Flagship Language Scholarship</t>
  </si>
  <si>
    <t>SFLO</t>
  </si>
  <si>
    <t>Florence Scholarship</t>
  </si>
  <si>
    <t>SFO1</t>
  </si>
  <si>
    <t>Owen Schol. Men Basketball</t>
  </si>
  <si>
    <t>SFO2</t>
  </si>
  <si>
    <t>Owen Schol. Women Basketball</t>
  </si>
  <si>
    <t>SFRE</t>
  </si>
  <si>
    <t>Freeman Scholarship</t>
  </si>
  <si>
    <t>SFRI</t>
  </si>
  <si>
    <t>Frier Scholarship</t>
  </si>
  <si>
    <t>SFS0</t>
  </si>
  <si>
    <t>Saints Club Men Tennis</t>
  </si>
  <si>
    <t>SFS1</t>
  </si>
  <si>
    <t>Saints Club Men Basketball</t>
  </si>
  <si>
    <t>SFS2</t>
  </si>
  <si>
    <t>Saints Club Women Basketball</t>
  </si>
  <si>
    <t>SFS3</t>
  </si>
  <si>
    <t>Saints Club Baseball Schol</t>
  </si>
  <si>
    <t>SFS4</t>
  </si>
  <si>
    <t>Saints Club Softball Schol</t>
  </si>
  <si>
    <t>SFS5</t>
  </si>
  <si>
    <t>Saints Club Men Soccer</t>
  </si>
  <si>
    <t>SFS6</t>
  </si>
  <si>
    <t>Saints Club Women Soccer</t>
  </si>
  <si>
    <t>SFS7</t>
  </si>
  <si>
    <t>Saints Club Women Tennis</t>
  </si>
  <si>
    <t>SFS9</t>
  </si>
  <si>
    <t>Saints Club Women Cross Countr</t>
  </si>
  <si>
    <t>SFSB</t>
  </si>
  <si>
    <t>Fowler Scholarship- Softball</t>
  </si>
  <si>
    <t>SFSR</t>
  </si>
  <si>
    <t>NAC Mixed Rifles</t>
  </si>
  <si>
    <t>SGAC</t>
  </si>
  <si>
    <t>GACHE Scholarship</t>
  </si>
  <si>
    <t>SGBL</t>
  </si>
  <si>
    <t>Gretchen Blashke Scholarship</t>
  </si>
  <si>
    <t>SGCS</t>
  </si>
  <si>
    <t>Ginn Grp Cadet Scholarship</t>
  </si>
  <si>
    <t>SGOI</t>
  </si>
  <si>
    <t>SGRA</t>
  </si>
  <si>
    <t>H Ford Gravitt Fam Scholarship</t>
  </si>
  <si>
    <t>SGSH</t>
  </si>
  <si>
    <t>Gloria Shott Scholarship</t>
  </si>
  <si>
    <t>SH20</t>
  </si>
  <si>
    <t>Honors 20 for 20 Scholarship</t>
  </si>
  <si>
    <t>SHAM</t>
  </si>
  <si>
    <t>Hammock Scholarship</t>
  </si>
  <si>
    <t>SHAN</t>
  </si>
  <si>
    <t>Hansford Scholarship</t>
  </si>
  <si>
    <t>SHAR</t>
  </si>
  <si>
    <t>LT Harris Scholarship</t>
  </si>
  <si>
    <t>SHAS</t>
  </si>
  <si>
    <t>Hannah Hastings Scholarship</t>
  </si>
  <si>
    <t>SHBE</t>
  </si>
  <si>
    <t>Hardy Bennett Scholarship</t>
  </si>
  <si>
    <t>SHEL</t>
  </si>
  <si>
    <t>Healen Scholarship</t>
  </si>
  <si>
    <t>SHIL</t>
  </si>
  <si>
    <t>Hill Scholarship - Softball</t>
  </si>
  <si>
    <t>SHSD</t>
  </si>
  <si>
    <t>Honors Scholarship Dahlonega</t>
  </si>
  <si>
    <t>SHUT</t>
  </si>
  <si>
    <t>Paul M. Hutcherson Scholarship</t>
  </si>
  <si>
    <t>SINT</t>
  </si>
  <si>
    <t>Intro Scholarship</t>
  </si>
  <si>
    <t>SJCH</t>
  </si>
  <si>
    <t>Jeremy Chandler Leadership Sch</t>
  </si>
  <si>
    <t>SJEN</t>
  </si>
  <si>
    <t>Jennings Scholarship</t>
  </si>
  <si>
    <t>SJMO</t>
  </si>
  <si>
    <t>John &amp; Margaret Owen Scholarsh</t>
  </si>
  <si>
    <t>SJVS</t>
  </si>
  <si>
    <t>John &amp; Virginia Simpson Schol</t>
  </si>
  <si>
    <t>SJWW</t>
  </si>
  <si>
    <t>John Word West Scholarship</t>
  </si>
  <si>
    <t>SKAN</t>
  </si>
  <si>
    <t>Kanady Scholarship</t>
  </si>
  <si>
    <t>SKEM</t>
  </si>
  <si>
    <t>Kemper Scholarship</t>
  </si>
  <si>
    <t>SKFD</t>
  </si>
  <si>
    <t>Keller Fund Scholarship</t>
  </si>
  <si>
    <t>SKIL</t>
  </si>
  <si>
    <t>Kilpatrick Scholarship</t>
  </si>
  <si>
    <t>SKJM</t>
  </si>
  <si>
    <t>MAJ Kevin Jenrette Mem Scholar</t>
  </si>
  <si>
    <t>SLEA</t>
  </si>
  <si>
    <t>Leatherwood Scholarship</t>
  </si>
  <si>
    <t>SMAY</t>
  </si>
  <si>
    <t>J.T. May Scholarship</t>
  </si>
  <si>
    <t>SMBO</t>
  </si>
  <si>
    <t>Tom Murphy Scholarship</t>
  </si>
  <si>
    <t>SMCB</t>
  </si>
  <si>
    <t>Mike Cottrell Sch. of Bus. Sch</t>
  </si>
  <si>
    <t>SMCE</t>
  </si>
  <si>
    <t>McEver Scholarship</t>
  </si>
  <si>
    <t>SMFA</t>
  </si>
  <si>
    <t>Magnus Family Cond. Air Schola</t>
  </si>
  <si>
    <t>SMFS</t>
  </si>
  <si>
    <t>Misc. Foundation Scholarship-D</t>
  </si>
  <si>
    <t>SMHE</t>
  </si>
  <si>
    <t>Women's Athletics Scholarship</t>
  </si>
  <si>
    <t>SMKE</t>
  </si>
  <si>
    <t>McKee Scholarship- Rifle Team</t>
  </si>
  <si>
    <t>SMLC</t>
  </si>
  <si>
    <t>Mike &amp; Lynn Cottrell Bus Schol</t>
  </si>
  <si>
    <t>SMMC</t>
  </si>
  <si>
    <t>Meredith M McKenzie Scholar</t>
  </si>
  <si>
    <t>SMMH</t>
  </si>
  <si>
    <t>Milton Martin Honda Scholarshi</t>
  </si>
  <si>
    <t>SMOA</t>
  </si>
  <si>
    <t>Mil Offs Assoc-GA Mtn Scholars</t>
  </si>
  <si>
    <t>SMOF</t>
  </si>
  <si>
    <t>Morrow Family Scholarship</t>
  </si>
  <si>
    <t>SMON</t>
  </si>
  <si>
    <t>Montgomery Scholarship</t>
  </si>
  <si>
    <t>SMSE</t>
  </si>
  <si>
    <t>Misc SA Scholarship COE</t>
  </si>
  <si>
    <t>SNAS</t>
  </si>
  <si>
    <t>NASA Grant 149 Scholarship</t>
  </si>
  <si>
    <t>SNIX</t>
  </si>
  <si>
    <t>Nix Scholarship- Basketball</t>
  </si>
  <si>
    <t>SNMH</t>
  </si>
  <si>
    <t>Nina Mcclure Head Scholarship</t>
  </si>
  <si>
    <t>SOAK</t>
  </si>
  <si>
    <t>Ella Ray Oakes Scholarship</t>
  </si>
  <si>
    <t>SOBO</t>
  </si>
  <si>
    <t>Kitefre Oboho Scholarship</t>
  </si>
  <si>
    <t>SOCA</t>
  </si>
  <si>
    <t>Oconee Annual Scholarship</t>
  </si>
  <si>
    <t>SOCN</t>
  </si>
  <si>
    <t>Oconee Co Resident Scholarship</t>
  </si>
  <si>
    <t>SOCP</t>
  </si>
  <si>
    <t>Peach State FCU Scholar-Oconee</t>
  </si>
  <si>
    <t>SOFA</t>
  </si>
  <si>
    <t>Oakes Scholarship</t>
  </si>
  <si>
    <t>SOFP</t>
  </si>
  <si>
    <t>Olin F Perkins Scholarship</t>
  </si>
  <si>
    <t>SOKI</t>
  </si>
  <si>
    <t>Olin King Scholarship</t>
  </si>
  <si>
    <t>SPAL</t>
  </si>
  <si>
    <t>Palmer Scholarship</t>
  </si>
  <si>
    <t>SPAT</t>
  </si>
  <si>
    <t>Patram Scholarship</t>
  </si>
  <si>
    <t>SPAV</t>
  </si>
  <si>
    <t>MAJ Pavlica Scholarship</t>
  </si>
  <si>
    <t>SPEE</t>
  </si>
  <si>
    <t>Col. J Peevy Scholarship</t>
  </si>
  <si>
    <t>SPER</t>
  </si>
  <si>
    <t>Perry Scholarship</t>
  </si>
  <si>
    <t>SPET</t>
  </si>
  <si>
    <t>Pennington Scholarship</t>
  </si>
  <si>
    <t>SPKF</t>
  </si>
  <si>
    <t>Parks Family Honors Scholar</t>
  </si>
  <si>
    <t>SPOU</t>
  </si>
  <si>
    <t>Poultry Science Scholarship</t>
  </si>
  <si>
    <t>SPRK</t>
  </si>
  <si>
    <t>Parks Scholarship</t>
  </si>
  <si>
    <t>SPYO</t>
  </si>
  <si>
    <t>COL Michael Pyott Scholarship</t>
  </si>
  <si>
    <t>SRHN</t>
  </si>
  <si>
    <t>Jack Rhodes Nursing Scholarshi</t>
  </si>
  <si>
    <t>SRHO</t>
  </si>
  <si>
    <t>Jack Rhodes Scholarship</t>
  </si>
  <si>
    <t>SRIC</t>
  </si>
  <si>
    <t>Richardson Scholarship</t>
  </si>
  <si>
    <t>SRIH</t>
  </si>
  <si>
    <t>Richard Helmbold Scholarship</t>
  </si>
  <si>
    <t>SROB</t>
  </si>
  <si>
    <t>Roberts Scholarship</t>
  </si>
  <si>
    <t>SROM</t>
  </si>
  <si>
    <t>Robert &amp; Ola Moore Scholarship</t>
  </si>
  <si>
    <t>SROW</t>
  </si>
  <si>
    <t>Chris Rowland Mem Scholarship</t>
  </si>
  <si>
    <t>SRSM</t>
  </si>
  <si>
    <t>Robert Smith Scholarship</t>
  </si>
  <si>
    <t>SRWE</t>
  </si>
  <si>
    <t>Rob-Webb Scholarship</t>
  </si>
  <si>
    <t>SSAB</t>
  </si>
  <si>
    <t>SAB Officer Scholarship</t>
  </si>
  <si>
    <t>SSAN</t>
  </si>
  <si>
    <t>Sanders Scholarship</t>
  </si>
  <si>
    <t>SSAS</t>
  </si>
  <si>
    <t>Study Abroad Scholarship</t>
  </si>
  <si>
    <t>SSGA</t>
  </si>
  <si>
    <t>SGA Officer Scholarship</t>
  </si>
  <si>
    <t>SSHA</t>
  </si>
  <si>
    <t>Christopher S Sharp Scholarshi</t>
  </si>
  <si>
    <t>SSHO</t>
  </si>
  <si>
    <t>Betty Shott Scholarship</t>
  </si>
  <si>
    <t>SSIM</t>
  </si>
  <si>
    <t>Simss Scholarship</t>
  </si>
  <si>
    <t>SSIN</t>
  </si>
  <si>
    <t>Singletary Nursing Scholarship</t>
  </si>
  <si>
    <t>SSLA</t>
  </si>
  <si>
    <t>Lewis Slaton Scholarship</t>
  </si>
  <si>
    <t>SSST</t>
  </si>
  <si>
    <t>NSF S-STEM Grant</t>
  </si>
  <si>
    <t>SSTE</t>
  </si>
  <si>
    <t>Stein Scholarship/Baseball</t>
  </si>
  <si>
    <t>SSTR</t>
  </si>
  <si>
    <t>Strother Scholarship</t>
  </si>
  <si>
    <t>SSWE</t>
  </si>
  <si>
    <t>Swearingen Scholarship</t>
  </si>
  <si>
    <t>STBA</t>
  </si>
  <si>
    <t>Tommye Baker Scholarship</t>
  </si>
  <si>
    <t>SUAL</t>
  </si>
  <si>
    <t>U.A. Lawson Scholarship</t>
  </si>
  <si>
    <t>SVFD</t>
  </si>
  <si>
    <t>Vandiviere Fund Scholarship</t>
  </si>
  <si>
    <t>SVWM</t>
  </si>
  <si>
    <t>Virgil W. McIntyre Scholarship</t>
  </si>
  <si>
    <t>SWAL</t>
  </si>
  <si>
    <t>Walsh Scholarship</t>
  </si>
  <si>
    <t>SWAN</t>
  </si>
  <si>
    <t>Wansley Family Scholarship</t>
  </si>
  <si>
    <t>SWAR</t>
  </si>
  <si>
    <t>Charles Warren Memorial Schola</t>
  </si>
  <si>
    <t>SWEL</t>
  </si>
  <si>
    <t>Wells Scholarship</t>
  </si>
  <si>
    <t>SWFM</t>
  </si>
  <si>
    <t>Woods Family Scholarship</t>
  </si>
  <si>
    <t>SWHI</t>
  </si>
  <si>
    <t>Whitehead Scholarship</t>
  </si>
  <si>
    <t>SWMC</t>
  </si>
  <si>
    <t>William McDavid Scholarship</t>
  </si>
  <si>
    <t>SYNG</t>
  </si>
  <si>
    <t>Young Scholarship</t>
  </si>
  <si>
    <t>SZMM</t>
  </si>
  <si>
    <t>Zak McConnell Memorial Scholar</t>
  </si>
  <si>
    <t>VCAO</t>
  </si>
  <si>
    <t>Campus Activities Board OCN</t>
  </si>
  <si>
    <t>VGOL</t>
  </si>
  <si>
    <t>UNG GA Orientatio Lead Scholar</t>
  </si>
  <si>
    <t>VOOL</t>
  </si>
  <si>
    <t>UNG Oconee Orient Leader Schol</t>
  </si>
  <si>
    <t>VPER</t>
  </si>
  <si>
    <t>UNG Peer Advisor Scholarship</t>
  </si>
  <si>
    <t>VSGG</t>
  </si>
  <si>
    <t>Student Gov't Scholarship GA</t>
  </si>
  <si>
    <t>VSGO</t>
  </si>
  <si>
    <t>Student Gov't Assoc Scholar OC</t>
  </si>
  <si>
    <t>VWRI</t>
  </si>
  <si>
    <t>UNG Writing Fellowes GRT</t>
  </si>
  <si>
    <t>CONP</t>
  </si>
  <si>
    <t>Contract Payment - Misc.</t>
  </si>
  <si>
    <t>C</t>
  </si>
  <si>
    <t>CP33</t>
  </si>
  <si>
    <t>Contract Payment - Chapter 33</t>
  </si>
  <si>
    <t>CPAC</t>
  </si>
  <si>
    <t>Contract Payment- Army Cont Ed</t>
  </si>
  <si>
    <t>CPAR</t>
  </si>
  <si>
    <t>Contract Payment- Army ROTC</t>
  </si>
  <si>
    <t>CPBL</t>
  </si>
  <si>
    <t>Contact Payment- Baltimore</t>
  </si>
  <si>
    <t>CPNG</t>
  </si>
  <si>
    <t>Contract Pmt-Ga Natl Guard</t>
  </si>
  <si>
    <t>CPVA</t>
  </si>
  <si>
    <t>Contract Payment- VA</t>
  </si>
  <si>
    <t>LBRN</t>
  </si>
  <si>
    <t>C M Brown Sch. Fund Loan</t>
  </si>
  <si>
    <t>LGAR</t>
  </si>
  <si>
    <t>JW &amp; Lakota Garrett Loan</t>
  </si>
  <si>
    <t>LNGC</t>
  </si>
  <si>
    <t>NGC Loan</t>
  </si>
  <si>
    <t>CASH</t>
  </si>
  <si>
    <t>Cash</t>
  </si>
  <si>
    <t>D</t>
  </si>
  <si>
    <t>CHEK</t>
  </si>
  <si>
    <t>Check</t>
  </si>
  <si>
    <t>CRED</t>
  </si>
  <si>
    <t>Credit Card Payment</t>
  </si>
  <si>
    <t>DDWK</t>
  </si>
  <si>
    <t>Res Hall Dep Web Check</t>
  </si>
  <si>
    <t>NNET</t>
  </si>
  <si>
    <t>Nelnet Payment</t>
  </si>
  <si>
    <t>ODWC</t>
  </si>
  <si>
    <t>Owen Dep Web Credit Card</t>
  </si>
  <si>
    <t>ODWK</t>
  </si>
  <si>
    <t>Owen Hall Dep Web Check</t>
  </si>
  <si>
    <t>P3RA</t>
  </si>
  <si>
    <t>Owen Hall RA Payment</t>
  </si>
  <si>
    <t>P3RM</t>
  </si>
  <si>
    <t>Owen Hall RA Meal Payment</t>
  </si>
  <si>
    <t>TCWC</t>
  </si>
  <si>
    <t>The Commons Dep Web Cred Card</t>
  </si>
  <si>
    <t>TCWK</t>
  </si>
  <si>
    <t>The Commons Dep Web Check</t>
  </si>
  <si>
    <t>TDWC</t>
  </si>
  <si>
    <t>Web Credit Card - Tuition Dep</t>
  </si>
  <si>
    <t>TDWK</t>
  </si>
  <si>
    <t>Tuition Deposit Web Check</t>
  </si>
  <si>
    <t>WBCC</t>
  </si>
  <si>
    <t>Web Credit Card Payment</t>
  </si>
  <si>
    <t>WBCK</t>
  </si>
  <si>
    <t>Web Check Payment</t>
  </si>
  <si>
    <t>CRFD</t>
  </si>
  <si>
    <t>Cancelation of Refund</t>
  </si>
  <si>
    <t>E</t>
  </si>
  <si>
    <t>RFBC</t>
  </si>
  <si>
    <t>Refund - Banner Check</t>
  </si>
  <si>
    <t>RFND</t>
  </si>
  <si>
    <t>Refund to student</t>
  </si>
  <si>
    <t>RFRV</t>
  </si>
  <si>
    <t>Refund Reversal BlackBoard</t>
  </si>
  <si>
    <t>RPPL</t>
  </si>
  <si>
    <t>Refund Parent Plus Loan</t>
  </si>
  <si>
    <t>WA3U</t>
  </si>
  <si>
    <t>Waiver-Family/GA O/S Associate</t>
  </si>
  <si>
    <t>F</t>
  </si>
  <si>
    <t>WA6U</t>
  </si>
  <si>
    <t>Waiver-IndependentStudentAssoc</t>
  </si>
  <si>
    <t>WAIU</t>
  </si>
  <si>
    <t>Waiver-International O/S Assoc</t>
  </si>
  <si>
    <t>WAMS</t>
  </si>
  <si>
    <t>WVR-Military O/S Assoc RSep</t>
  </si>
  <si>
    <t>WAMU</t>
  </si>
  <si>
    <t>Waiver-Military O/S Associate</t>
  </si>
  <si>
    <t>WAOS</t>
  </si>
  <si>
    <t>Waiver-Staff-TN-O/S Associate</t>
  </si>
  <si>
    <t>WAOU</t>
  </si>
  <si>
    <t>Waiver-O/S Associate</t>
  </si>
  <si>
    <t>WAPU</t>
  </si>
  <si>
    <t>Waiver-PublicSchoolTeachAssoc</t>
  </si>
  <si>
    <t>WASU</t>
  </si>
  <si>
    <t>Waiver-StaffTuitRemissionAssoc</t>
  </si>
  <si>
    <t>WAUU</t>
  </si>
  <si>
    <t>Waiver-Uni Emp O/S Assoc</t>
  </si>
  <si>
    <t>WAZU</t>
  </si>
  <si>
    <t>Waiver-SeniorCitizenAssociate</t>
  </si>
  <si>
    <t>WDAC</t>
  </si>
  <si>
    <t>Waiver-DoD-Activity Fee</t>
  </si>
  <si>
    <t>WDAT</t>
  </si>
  <si>
    <t>Waiver-DoD-Athletic Fee</t>
  </si>
  <si>
    <t>WDHS</t>
  </si>
  <si>
    <t>Waiver-DoD-Health Services Fee</t>
  </si>
  <si>
    <t>WDIN</t>
  </si>
  <si>
    <t>Waiver-DoD-Institution Fee</t>
  </si>
  <si>
    <t>WDRC</t>
  </si>
  <si>
    <t>Waiver-DoD-Rec Center Fee</t>
  </si>
  <si>
    <t>WDTE</t>
  </si>
  <si>
    <t>Waiver-DoD-Technology Fee</t>
  </si>
  <si>
    <t>WDTR</t>
  </si>
  <si>
    <t>Waiver-DoD-Transportation Fee</t>
  </si>
  <si>
    <t>WMAC</t>
  </si>
  <si>
    <t>Waiver-MOWR-Activity Fee</t>
  </si>
  <si>
    <t>WMAT</t>
  </si>
  <si>
    <t>Waiver-MOWR-Athletic Fee</t>
  </si>
  <si>
    <t>WMRC</t>
  </si>
  <si>
    <t>Waiver-MOWR-Rec Center Fee</t>
  </si>
  <si>
    <t>WMTE</t>
  </si>
  <si>
    <t>Waiver-MOWR-Technology Fee</t>
  </si>
  <si>
    <t>WMTR</t>
  </si>
  <si>
    <t>Waiver-MOWR-Transportation Fee</t>
  </si>
  <si>
    <t>WOBA</t>
  </si>
  <si>
    <t>Waiver - GTMB - O/S Tuition</t>
  </si>
  <si>
    <t>WOLT</t>
  </si>
  <si>
    <t>WVR-O/S UG SA Latvia</t>
  </si>
  <si>
    <t>WOMC</t>
  </si>
  <si>
    <t>Waiver GOMC - O/S Tuition</t>
  </si>
  <si>
    <t>WONP</t>
  </si>
  <si>
    <t>Waiver MSNP O/S Tuition</t>
  </si>
  <si>
    <t>WOPA</t>
  </si>
  <si>
    <t>Waiver - GTPA - O/S Tuition</t>
  </si>
  <si>
    <t>WOPT</t>
  </si>
  <si>
    <t>Waiver - DPT - O/S Tuition</t>
  </si>
  <si>
    <t>WORE</t>
  </si>
  <si>
    <t>WVR-O/S UG SA Tropical Reef</t>
  </si>
  <si>
    <t>WOSY</t>
  </si>
  <si>
    <t>WVR-O/S UG SA Sicily</t>
  </si>
  <si>
    <t>WSIN</t>
  </si>
  <si>
    <t>Waiver-Sr. Cit-Institution Fee</t>
  </si>
  <si>
    <t>WSUE</t>
  </si>
  <si>
    <t>Waiver-Staff-TAP-eCore</t>
  </si>
  <si>
    <t>WTAC</t>
  </si>
  <si>
    <t>Waiver - TAP - Activity Fee</t>
  </si>
  <si>
    <t>WTAT</t>
  </si>
  <si>
    <t>Waiver - TAP - Athletic Fee</t>
  </si>
  <si>
    <t>WTHS</t>
  </si>
  <si>
    <t>Waiver - TAP - Health Svcs Fee</t>
  </si>
  <si>
    <t>WTIN</t>
  </si>
  <si>
    <t>Waiver - TAP - Institution Fee</t>
  </si>
  <si>
    <t>WTRC</t>
  </si>
  <si>
    <t>Waiver - TAP - Rec Center Fee</t>
  </si>
  <si>
    <t>WTTE</t>
  </si>
  <si>
    <t>Waiver - TAP - Technology Fee</t>
  </si>
  <si>
    <t>WTTF</t>
  </si>
  <si>
    <t>Waiver - TAP - Transport. Fee</t>
  </si>
  <si>
    <t>WV3U</t>
  </si>
  <si>
    <t>Waiver-Family/GA O/S Undergrad</t>
  </si>
  <si>
    <t>WV6U</t>
  </si>
  <si>
    <t>Waiver-Independent Student US</t>
  </si>
  <si>
    <t>WVAC</t>
  </si>
  <si>
    <t>Waiver-VET-Activity Fee</t>
  </si>
  <si>
    <t>WVAT</t>
  </si>
  <si>
    <t>Waiver-VET-Athletic Fee</t>
  </si>
  <si>
    <t>WVBA</t>
  </si>
  <si>
    <t>Waiver - GSMB - In-State Tuit</t>
  </si>
  <si>
    <t>WVCJ</t>
  </si>
  <si>
    <t>Waiver - GSCJ - In-State Tuiti</t>
  </si>
  <si>
    <t>WVED</t>
  </si>
  <si>
    <t>Waiver - GSED - In-State Tuit</t>
  </si>
  <si>
    <t>WVG3</t>
  </si>
  <si>
    <t>Waiver-Grad Asst Tuition GS</t>
  </si>
  <si>
    <t>WVHS</t>
  </si>
  <si>
    <t>Waiver-VET-Health Services Fee</t>
  </si>
  <si>
    <t>WVIA</t>
  </si>
  <si>
    <t>Waiver - MAIA</t>
  </si>
  <si>
    <t>WVIN</t>
  </si>
  <si>
    <t>Waiver-VET-Institution Fee</t>
  </si>
  <si>
    <t>WVIU</t>
  </si>
  <si>
    <t>Waiver-International O/S US</t>
  </si>
  <si>
    <t>WVMC</t>
  </si>
  <si>
    <t>Waiver MSMH In-State Tuition</t>
  </si>
  <si>
    <t>WVMR</t>
  </si>
  <si>
    <t>Waiver - US Tuition - MOWR</t>
  </si>
  <si>
    <t>WVMS</t>
  </si>
  <si>
    <t>WVR-Military O/S Bach RSep</t>
  </si>
  <si>
    <t>WVMT</t>
  </si>
  <si>
    <t>Waiver - GSMT - In-State Tuit</t>
  </si>
  <si>
    <t>WVMU</t>
  </si>
  <si>
    <t>Waiver-Military O/S Undergrad</t>
  </si>
  <si>
    <t>WVNP</t>
  </si>
  <si>
    <t>Waiver MSNP In-State Tuition</t>
  </si>
  <si>
    <t>WVNU</t>
  </si>
  <si>
    <t>Waiver-Ga National Guard-   US</t>
  </si>
  <si>
    <t>WVOA</t>
  </si>
  <si>
    <t>Waiver_Full-O/S UG Athletic</t>
  </si>
  <si>
    <t>WVOS</t>
  </si>
  <si>
    <t>Waiver - Staff-TN-Out-of-State</t>
  </si>
  <si>
    <t>WVOU</t>
  </si>
  <si>
    <t>Waiver-Out of State Undergrad</t>
  </si>
  <si>
    <t>WVPA</t>
  </si>
  <si>
    <t>Waiver - GSPA - In-State Tuit</t>
  </si>
  <si>
    <t>WVPD</t>
  </si>
  <si>
    <t>Waiver GSPE In-State Tuition</t>
  </si>
  <si>
    <t>WVPT</t>
  </si>
  <si>
    <t>Waiver - GSPT - In-State Tuit</t>
  </si>
  <si>
    <t>WVPU</t>
  </si>
  <si>
    <t>Waiver-Public School Teach US</t>
  </si>
  <si>
    <t>WVR2</t>
  </si>
  <si>
    <t>Waiver - RA North GA Suites</t>
  </si>
  <si>
    <t>WVR3</t>
  </si>
  <si>
    <t>Wavier - RA Patriot Hall</t>
  </si>
  <si>
    <t>WVR5</t>
  </si>
  <si>
    <t>Waiver - RA Liberty Hall</t>
  </si>
  <si>
    <t>WVR6</t>
  </si>
  <si>
    <t>Waiver - RA Lewis Hall</t>
  </si>
  <si>
    <t>WVR7</t>
  </si>
  <si>
    <t>Waiver - RA Donovan Hall</t>
  </si>
  <si>
    <t>WVR8</t>
  </si>
  <si>
    <t>Waiver - Lewis Hall Annex</t>
  </si>
  <si>
    <t>WVR9</t>
  </si>
  <si>
    <t>Waiver - Gaillard Hall</t>
  </si>
  <si>
    <t>WVRC</t>
  </si>
  <si>
    <t>Waiver-VET-Rec Center Fee</t>
  </si>
  <si>
    <t>WVRM</t>
  </si>
  <si>
    <t>Waiver - RA Meal Plans</t>
  </si>
  <si>
    <t>WVSG</t>
  </si>
  <si>
    <t>Waiver-Staff Tuit Remission GS</t>
  </si>
  <si>
    <t>WVSU</t>
  </si>
  <si>
    <t>Waiver-Staff Tuit Remission US</t>
  </si>
  <si>
    <t>WVTE</t>
  </si>
  <si>
    <t>Waiver-VET-Technology Fee</t>
  </si>
  <si>
    <t>WVTR</t>
  </si>
  <si>
    <t>Waiver-VET-Transportation Fee</t>
  </si>
  <si>
    <t>WVUU</t>
  </si>
  <si>
    <t>Waiver-University Emp O/S US</t>
  </si>
  <si>
    <t>WVXU</t>
  </si>
  <si>
    <t>Waiver- Direct Exchange US O/S</t>
  </si>
  <si>
    <t>WVZG</t>
  </si>
  <si>
    <t>Waiver-Senior Citizen GS</t>
  </si>
  <si>
    <t>WVZU</t>
  </si>
  <si>
    <t>Wavier-Senior Citizen US</t>
  </si>
  <si>
    <t>10ME</t>
  </si>
  <si>
    <t>10 Meal Plan</t>
  </si>
  <si>
    <t>G</t>
  </si>
  <si>
    <t>15ME</t>
  </si>
  <si>
    <t>15 Meal Plan</t>
  </si>
  <si>
    <t>21ME</t>
  </si>
  <si>
    <t>Unlimited Meal Plan</t>
  </si>
  <si>
    <t>ACFC</t>
  </si>
  <si>
    <t>Activity Fee - Cumming</t>
  </si>
  <si>
    <t>ACFD</t>
  </si>
  <si>
    <t>Activity Fee - Dahlonega</t>
  </si>
  <si>
    <t>ACFG</t>
  </si>
  <si>
    <t>Activity Fee - Gainesville</t>
  </si>
  <si>
    <t>ACFO</t>
  </si>
  <si>
    <t>Activity Fee - Oconee</t>
  </si>
  <si>
    <t>ACTF</t>
  </si>
  <si>
    <t>Activity Fee</t>
  </si>
  <si>
    <t>AF1D</t>
  </si>
  <si>
    <t>Art Fee Tier 1 - Dah</t>
  </si>
  <si>
    <t>AF1G</t>
  </si>
  <si>
    <t>Art Fee Tier 1 - Gain</t>
  </si>
  <si>
    <t>AF2D</t>
  </si>
  <si>
    <t>Art Fee Tier 2 - Dahlonega</t>
  </si>
  <si>
    <t>AF2G</t>
  </si>
  <si>
    <t>Art Fee Tier 2 - Gainesville</t>
  </si>
  <si>
    <t>AF2M</t>
  </si>
  <si>
    <t>Art Fee Tier 2 - Media</t>
  </si>
  <si>
    <t>AMFD</t>
  </si>
  <si>
    <t>Applied Music Fee - Dahlonega</t>
  </si>
  <si>
    <t>AMFE</t>
  </si>
  <si>
    <t>Applied Music Fee</t>
  </si>
  <si>
    <t>ARTE</t>
  </si>
  <si>
    <t>COE Art Fee Tier 1</t>
  </si>
  <si>
    <t>ARTF</t>
  </si>
  <si>
    <t>Art Material Fee</t>
  </si>
  <si>
    <t>AT2F</t>
  </si>
  <si>
    <t>Art Fee Tier II - Dahlonega</t>
  </si>
  <si>
    <t>ATHF</t>
  </si>
  <si>
    <t>Athletic Fee</t>
  </si>
  <si>
    <t>DFCD</t>
  </si>
  <si>
    <t>Residence Hall Fee- Cadet</t>
  </si>
  <si>
    <t>DFEE</t>
  </si>
  <si>
    <t>Residence Hall Fee - Non Cadet</t>
  </si>
  <si>
    <t>ESA1</t>
  </si>
  <si>
    <t>Exchange Student Art Fee</t>
  </si>
  <si>
    <t>ESAC</t>
  </si>
  <si>
    <t>Exchange student activity waiv</t>
  </si>
  <si>
    <t>ESAT</t>
  </si>
  <si>
    <t>Exchange student athletic waiv</t>
  </si>
  <si>
    <t>ESHL</t>
  </si>
  <si>
    <t>Exchange student health waive</t>
  </si>
  <si>
    <t>ESIF</t>
  </si>
  <si>
    <t>Exchange student institution w</t>
  </si>
  <si>
    <t>ESML</t>
  </si>
  <si>
    <t>Exchange student Mod Language</t>
  </si>
  <si>
    <t>ESPF</t>
  </si>
  <si>
    <t>Ex Student Psychology Fee</t>
  </si>
  <si>
    <t>ESRC</t>
  </si>
  <si>
    <t>Exchange Student Rec Fee</t>
  </si>
  <si>
    <t>ESTD</t>
  </si>
  <si>
    <t>Ex. Student Trans. Fee - DAH</t>
  </si>
  <si>
    <t>ESTE</t>
  </si>
  <si>
    <t>Exchange student technology wa</t>
  </si>
  <si>
    <t>EXIS</t>
  </si>
  <si>
    <t>Exchange Student ISEP Fees</t>
  </si>
  <si>
    <t>EXTW</t>
  </si>
  <si>
    <t>ROCMA - Taiwan Exchange Fee</t>
  </si>
  <si>
    <t>FPFE</t>
  </si>
  <si>
    <t>Field Placement Fee</t>
  </si>
  <si>
    <t>GAFE</t>
  </si>
  <si>
    <t>Gross Anatomy Fee</t>
  </si>
  <si>
    <t>GOLF</t>
  </si>
  <si>
    <t>Golf fee (PHED 1214 &amp; 1215)</t>
  </si>
  <si>
    <t>GOMB</t>
  </si>
  <si>
    <t>Grad Out-of-State Tuition MBA</t>
  </si>
  <si>
    <t>GOMC</t>
  </si>
  <si>
    <t>Grad Out-of-State Tui***- MSMH</t>
  </si>
  <si>
    <t>GONP</t>
  </si>
  <si>
    <t>Grad Out-of-State *** - Nur PR</t>
  </si>
  <si>
    <t>GOPA</t>
  </si>
  <si>
    <t>Grad Out-of-State *** - MPA</t>
  </si>
  <si>
    <t>GOPT</t>
  </si>
  <si>
    <t>Grad Out-of-State Tuit - DPT</t>
  </si>
  <si>
    <t>GSBL</t>
  </si>
  <si>
    <t>Grad Out of State Tuition-Balt</t>
  </si>
  <si>
    <t>GSCJ</t>
  </si>
  <si>
    <t>Grad In-State Tuition - MSCJ</t>
  </si>
  <si>
    <t>GSED</t>
  </si>
  <si>
    <t>Grad In-State Tuition - MED</t>
  </si>
  <si>
    <t>GSHB</t>
  </si>
  <si>
    <t>Grad I/S SA Healthcare Bolivia</t>
  </si>
  <si>
    <t>GSHC</t>
  </si>
  <si>
    <t>Grad I/S SA Health Care Tuitio</t>
  </si>
  <si>
    <t>GSIA</t>
  </si>
  <si>
    <t>Grad In-State Tuition - MAIA</t>
  </si>
  <si>
    <t>GSMB</t>
  </si>
  <si>
    <t>Grad In-State Tuition - MBA</t>
  </si>
  <si>
    <t>GSMC</t>
  </si>
  <si>
    <t>Grad In-State Tuition - MSMH</t>
  </si>
  <si>
    <t>GSMH</t>
  </si>
  <si>
    <t>Grad In-State Tuition - MAH</t>
  </si>
  <si>
    <t>GSMR</t>
  </si>
  <si>
    <t>Graduate In-State Tuition</t>
  </si>
  <si>
    <t>GSMT</t>
  </si>
  <si>
    <t>Grad In-State Tuition - MATeac</t>
  </si>
  <si>
    <t>GSNP</t>
  </si>
  <si>
    <t>Grad In-State Tuition - Nur PR</t>
  </si>
  <si>
    <t>GSOL</t>
  </si>
  <si>
    <t>Grad On-Line Tuition - GOML</t>
  </si>
  <si>
    <t>GSOS</t>
  </si>
  <si>
    <t>Graduate Out of State Tuit **</t>
  </si>
  <si>
    <t>GSPA</t>
  </si>
  <si>
    <t>Grad In-State Tuition - MPA</t>
  </si>
  <si>
    <t>GSPD</t>
  </si>
  <si>
    <t>Grad In-State Tuition - MSPE</t>
  </si>
  <si>
    <t>GSPT</t>
  </si>
  <si>
    <t>Grad In-State Tuition - DPT</t>
  </si>
  <si>
    <t>GSTN</t>
  </si>
  <si>
    <t>Graduate Out of State Tuition</t>
  </si>
  <si>
    <t>GTMB</t>
  </si>
  <si>
    <t>Grad Out-of-State Tuition- MBA</t>
  </si>
  <si>
    <t>GTMC</t>
  </si>
  <si>
    <t>Grad Out-of-State Tuit - MSMH</t>
  </si>
  <si>
    <t>GTNP</t>
  </si>
  <si>
    <t>Grad Out-of-State Tuit- Nur PR</t>
  </si>
  <si>
    <t>GTPA</t>
  </si>
  <si>
    <t>Grad Out-of-State Tuition-MPA</t>
  </si>
  <si>
    <t>GTPT</t>
  </si>
  <si>
    <t>HLTH</t>
  </si>
  <si>
    <t>Health Services Fee</t>
  </si>
  <si>
    <t>HSB2</t>
  </si>
  <si>
    <t>Health Sci Fee - BSN Tier 2</t>
  </si>
  <si>
    <t>HSDA</t>
  </si>
  <si>
    <t>HSDA Service Learning Fee</t>
  </si>
  <si>
    <t>HSFE</t>
  </si>
  <si>
    <t>Health Science Fee</t>
  </si>
  <si>
    <t>HSMN</t>
  </si>
  <si>
    <t>Health Sci Fee - MSN</t>
  </si>
  <si>
    <t>HSPT</t>
  </si>
  <si>
    <t>Health Sci Fee - Physical Ther</t>
  </si>
  <si>
    <t>IESA</t>
  </si>
  <si>
    <t>Env Spatial Analysis Lab Fee</t>
  </si>
  <si>
    <t>INSF</t>
  </si>
  <si>
    <t>Special Institution Fee</t>
  </si>
  <si>
    <t>LATE</t>
  </si>
  <si>
    <t>Late Fee</t>
  </si>
  <si>
    <t>MHCF</t>
  </si>
  <si>
    <t>Mental Health Coun Course Fee</t>
  </si>
  <si>
    <t>MLFE</t>
  </si>
  <si>
    <t>Modern Language Lab Fee</t>
  </si>
  <si>
    <t>MUSI</t>
  </si>
  <si>
    <t>Music Fee</t>
  </si>
  <si>
    <t>NSBC</t>
  </si>
  <si>
    <t>Natural Science Biology - Cumm</t>
  </si>
  <si>
    <t>NSBD</t>
  </si>
  <si>
    <t>Natural Science Biology - Dah</t>
  </si>
  <si>
    <t>NSBG</t>
  </si>
  <si>
    <t>Natural Science Biology - Gain</t>
  </si>
  <si>
    <t>NSBO</t>
  </si>
  <si>
    <t>Natural Science Biology - Ocon</t>
  </si>
  <si>
    <t>NSCD</t>
  </si>
  <si>
    <t>Natural Science Chemistry - Da</t>
  </si>
  <si>
    <t>NSCG</t>
  </si>
  <si>
    <t>Natural Science Chemistry - Ga</t>
  </si>
  <si>
    <t>NSCO</t>
  </si>
  <si>
    <t>Natural Science Chemisty - Oco</t>
  </si>
  <si>
    <t>NSFE</t>
  </si>
  <si>
    <t>Natural Science Fee</t>
  </si>
  <si>
    <t>NSPD</t>
  </si>
  <si>
    <t>Natural Science Physics - Dah</t>
  </si>
  <si>
    <t>NSPG</t>
  </si>
  <si>
    <t>Natural Science Physics - Gain</t>
  </si>
  <si>
    <t>NSTE</t>
  </si>
  <si>
    <t>Natural Science Lab Fee - TEd</t>
  </si>
  <si>
    <t>PD02</t>
  </si>
  <si>
    <t>Access Fee</t>
  </si>
  <si>
    <t>PE02</t>
  </si>
  <si>
    <t>CPR/First Aid Fee-Phed 1002</t>
  </si>
  <si>
    <t>PE12</t>
  </si>
  <si>
    <t>Yoga-Phed 1112</t>
  </si>
  <si>
    <t>PE28</t>
  </si>
  <si>
    <t>Lifeguard  Fee-Phed 1528</t>
  </si>
  <si>
    <t>PETP</t>
  </si>
  <si>
    <t>Exer Test and Presc-PHED 3380L</t>
  </si>
  <si>
    <t>PSFE</t>
  </si>
  <si>
    <t>Psychology Course Fee</t>
  </si>
  <si>
    <t>RECF</t>
  </si>
  <si>
    <t>Recreation Center Fee</t>
  </si>
  <si>
    <t>ROCS</t>
  </si>
  <si>
    <t>Rents - North Georgia Suites</t>
  </si>
  <si>
    <t>RODH</t>
  </si>
  <si>
    <t>Rents - Donovan Hall</t>
  </si>
  <si>
    <t>ROGH</t>
  </si>
  <si>
    <t>Rents - Gaillard Hall</t>
  </si>
  <si>
    <t>ROLA</t>
  </si>
  <si>
    <t>Rents - Lewis Annex</t>
  </si>
  <si>
    <t>ROLH</t>
  </si>
  <si>
    <t>Rents - Lewis Hall</t>
  </si>
  <si>
    <t>ROLS</t>
  </si>
  <si>
    <t>Rents - Liberty Hall</t>
  </si>
  <si>
    <t>ROMS</t>
  </si>
  <si>
    <t>Rents - Patriot Hall</t>
  </si>
  <si>
    <t>ROOM</t>
  </si>
  <si>
    <t>Rents - Residence Halls</t>
  </si>
  <si>
    <t>ROP3</t>
  </si>
  <si>
    <t>Rents - Owen Hall P3</t>
  </si>
  <si>
    <t>ROPO</t>
  </si>
  <si>
    <t>Bal Owed-Corvias Housing-Owen</t>
  </si>
  <si>
    <t>S1ME</t>
  </si>
  <si>
    <t>Meal Plan - 1st Summer Session</t>
  </si>
  <si>
    <t>S2ME</t>
  </si>
  <si>
    <t>Meal Plan - 2nd Summer Session</t>
  </si>
  <si>
    <t>SCIL</t>
  </si>
  <si>
    <t>Science Lab Fee</t>
  </si>
  <si>
    <t>SFME</t>
  </si>
  <si>
    <t>Meal Plan - Full Summer Sessio</t>
  </si>
  <si>
    <t>SMME</t>
  </si>
  <si>
    <t>Meal Plan - Maymester Session</t>
  </si>
  <si>
    <t>SMSL</t>
  </si>
  <si>
    <t>Meal Plan - Summer Lang Instit</t>
  </si>
  <si>
    <t>TECH</t>
  </si>
  <si>
    <t>Student Technology Fee</t>
  </si>
  <si>
    <t>TECM</t>
  </si>
  <si>
    <t>Student Technology Fee - MOWR</t>
  </si>
  <si>
    <t>TENS</t>
  </si>
  <si>
    <t>Advanced Tennis - Phed 1230</t>
  </si>
  <si>
    <t>TRFC</t>
  </si>
  <si>
    <t>Transportation Fee - Cumming</t>
  </si>
  <si>
    <t>TRFD</t>
  </si>
  <si>
    <t>Transportation Fee - Dahlonega</t>
  </si>
  <si>
    <t>TRFG</t>
  </si>
  <si>
    <t>Transportation Fee - G'ville</t>
  </si>
  <si>
    <t>TRFO</t>
  </si>
  <si>
    <t>Transportation Fee - Oconee</t>
  </si>
  <si>
    <t>UAMR</t>
  </si>
  <si>
    <t>Associate In-State Tuition</t>
  </si>
  <si>
    <t>UAOL</t>
  </si>
  <si>
    <t>Associate On-Line Tuition</t>
  </si>
  <si>
    <t>UAOS</t>
  </si>
  <si>
    <t>Associate Out of State Tuition</t>
  </si>
  <si>
    <t>UATN</t>
  </si>
  <si>
    <t>Associate O/S In-State Tuition</t>
  </si>
  <si>
    <t>UEOL</t>
  </si>
  <si>
    <t>Undergrad eCore Tuition</t>
  </si>
  <si>
    <t>UOLT</t>
  </si>
  <si>
    <t>Undergrad O/S SA Latvia T***</t>
  </si>
  <si>
    <t>UORE</t>
  </si>
  <si>
    <t>UG O/S SA Trop Reef T*******</t>
  </si>
  <si>
    <t>UORR</t>
  </si>
  <si>
    <t>UG O/S SA Real Time Russia T**</t>
  </si>
  <si>
    <t>UOSP</t>
  </si>
  <si>
    <t>Undergrad O/S SA Spain T******</t>
  </si>
  <si>
    <t>UOSY</t>
  </si>
  <si>
    <t>UG O/S SA Sicily T*******</t>
  </si>
  <si>
    <t>UOTR</t>
  </si>
  <si>
    <t>Undergrad O/S SA Turkey T*****</t>
  </si>
  <si>
    <t>USAL</t>
  </si>
  <si>
    <t>Undergrad I/S SA Arabic Tuitio</t>
  </si>
  <si>
    <t>USHB</t>
  </si>
  <si>
    <t>UG I/S SA Healthcare Boliva Tu</t>
  </si>
  <si>
    <t>USHC</t>
  </si>
  <si>
    <t>Ugrad I/S SA Health Care Tuiti</t>
  </si>
  <si>
    <t>USIB</t>
  </si>
  <si>
    <t>Undergrad I/S SA Italy COB Tui</t>
  </si>
  <si>
    <t>USIN</t>
  </si>
  <si>
    <t>Undergrad I/S SA India Tuition</t>
  </si>
  <si>
    <t>USLA</t>
  </si>
  <si>
    <t>Undergrad I/S SA Laval Tuition</t>
  </si>
  <si>
    <t>USLT</t>
  </si>
  <si>
    <t>Undergrad I/S SA Lativa Tuitio</t>
  </si>
  <si>
    <t>USLW</t>
  </si>
  <si>
    <t>UG I/S SA Ex Lit World Tuition</t>
  </si>
  <si>
    <t>USMR</t>
  </si>
  <si>
    <t>Undergrad In-state Tuition</t>
  </si>
  <si>
    <t>USNH</t>
  </si>
  <si>
    <t>Undergrad I/S SANicar HSDA Tui</t>
  </si>
  <si>
    <t>USOL</t>
  </si>
  <si>
    <t>Bachelor On-Line Tuition</t>
  </si>
  <si>
    <t>USOS</t>
  </si>
  <si>
    <t>Undergrad Out of State Tuit **</t>
  </si>
  <si>
    <t>USRE</t>
  </si>
  <si>
    <t>UG I/S SA Trop Reef Ecology Tu</t>
  </si>
  <si>
    <t>USRR</t>
  </si>
  <si>
    <t>UG I/S SA Real Russia Tui</t>
  </si>
  <si>
    <t>USSB</t>
  </si>
  <si>
    <t>UG I/S SA STEM Berlin Tui</t>
  </si>
  <si>
    <t>USSP</t>
  </si>
  <si>
    <t>Undergrad I/S SA Spain Tuition</t>
  </si>
  <si>
    <t>USSY</t>
  </si>
  <si>
    <t>UG I/S SA Sicily Tuition</t>
  </si>
  <si>
    <t>USTC</t>
  </si>
  <si>
    <t>UG I/S SA Trop Cloud Fores Eco</t>
  </si>
  <si>
    <t>USTN</t>
  </si>
  <si>
    <t>Undergrad Out of State Tuition</t>
  </si>
  <si>
    <t>USTR</t>
  </si>
  <si>
    <t>Undergrad I/S SA Turkey Tuitio</t>
  </si>
  <si>
    <t>UTAL</t>
  </si>
  <si>
    <t>Undergrad O/S SA Arabic Tuitio</t>
  </si>
  <si>
    <t>UTLT</t>
  </si>
  <si>
    <t>Undergrad O/S SA Lativa Tuitio</t>
  </si>
  <si>
    <t>UTRE</t>
  </si>
  <si>
    <t>UG O/S SA Tropical Reef Tui</t>
  </si>
  <si>
    <t>UTRR</t>
  </si>
  <si>
    <t>UG O/S SA Real Time Russia</t>
  </si>
  <si>
    <t>UTSP</t>
  </si>
  <si>
    <t>Undergrad O/S SA Spain Tuition</t>
  </si>
  <si>
    <t>UTSY</t>
  </si>
  <si>
    <t>UG O/S SA Sicily Tuition</t>
  </si>
  <si>
    <t>1042 Withholdings</t>
  </si>
  <si>
    <t>X</t>
  </si>
  <si>
    <t>APPG</t>
  </si>
  <si>
    <t>Application Fee - Graduate</t>
  </si>
  <si>
    <t>APPL</t>
  </si>
  <si>
    <t>Application Fee</t>
  </si>
  <si>
    <t>BKMO</t>
  </si>
  <si>
    <t>Book Fee - MOWR</t>
  </si>
  <si>
    <t>BKPG</t>
  </si>
  <si>
    <t>Book charges - 3rd Party - G'v</t>
  </si>
  <si>
    <t>BKPO</t>
  </si>
  <si>
    <t>Book Charges - 3rd Party - Oco</t>
  </si>
  <si>
    <t>BKPT</t>
  </si>
  <si>
    <t>Book charges - 3rd Party-Dah</t>
  </si>
  <si>
    <t>BOOK</t>
  </si>
  <si>
    <t>Book charges-Contracts</t>
  </si>
  <si>
    <t>C3TF</t>
  </si>
  <si>
    <t>The Commons P3 Lease Tran/Term</t>
  </si>
  <si>
    <t>CAMR</t>
  </si>
  <si>
    <t>CAMP Grant Rent</t>
  </si>
  <si>
    <t>CDFP</t>
  </si>
  <si>
    <t>The Commons Dep Forfeit P3</t>
  </si>
  <si>
    <t>DBAL</t>
  </si>
  <si>
    <t>Declining Balance- Uniforms</t>
  </si>
  <si>
    <t>DDDH</t>
  </si>
  <si>
    <t>Donovan Hall Damages - Misc</t>
  </si>
  <si>
    <t>DDGH</t>
  </si>
  <si>
    <t>Gaillard Hall Damages - Misc</t>
  </si>
  <si>
    <t>DDLA</t>
  </si>
  <si>
    <t>Lewis Annex Damages - Misc</t>
  </si>
  <si>
    <t>DDLH</t>
  </si>
  <si>
    <t>Lewis Hall Damages - Misc</t>
  </si>
  <si>
    <t>DDLI</t>
  </si>
  <si>
    <t>Liberty Hall Damages - Misc</t>
  </si>
  <si>
    <t>DDNS</t>
  </si>
  <si>
    <t>NG Suites Damages - Misc</t>
  </si>
  <si>
    <t>DDOP</t>
  </si>
  <si>
    <t>P3 Owen Hall Damages - Misc</t>
  </si>
  <si>
    <t>DDPS</t>
  </si>
  <si>
    <t>Patriot Hall Damages - Misc</t>
  </si>
  <si>
    <t>DHDF</t>
  </si>
  <si>
    <t>Donovan Hall Deposit Forefit</t>
  </si>
  <si>
    <t>FROG</t>
  </si>
  <si>
    <t>Frog Week Fee</t>
  </si>
  <si>
    <t>GALF</t>
  </si>
  <si>
    <t>Graduation Appl. Late Fee</t>
  </si>
  <si>
    <t>GHDF</t>
  </si>
  <si>
    <t>Gaillard Hall Deposit Forfeit</t>
  </si>
  <si>
    <t>GRAD</t>
  </si>
  <si>
    <t>Graduation Fee</t>
  </si>
  <si>
    <t>HC01</t>
  </si>
  <si>
    <t>Health Clinic</t>
  </si>
  <si>
    <t>HC02</t>
  </si>
  <si>
    <t>HC04</t>
  </si>
  <si>
    <t>HC05</t>
  </si>
  <si>
    <t>HC08</t>
  </si>
  <si>
    <t>HC09</t>
  </si>
  <si>
    <t>HC10</t>
  </si>
  <si>
    <t>HC11</t>
  </si>
  <si>
    <t>HC12</t>
  </si>
  <si>
    <t>HC13</t>
  </si>
  <si>
    <t>HC14</t>
  </si>
  <si>
    <t>HC15</t>
  </si>
  <si>
    <t>HC16</t>
  </si>
  <si>
    <t>HC17</t>
  </si>
  <si>
    <t>HC18</t>
  </si>
  <si>
    <t>HC19</t>
  </si>
  <si>
    <t>HC20</t>
  </si>
  <si>
    <t>HC22</t>
  </si>
  <si>
    <t>HC23</t>
  </si>
  <si>
    <t>HC30</t>
  </si>
  <si>
    <t>HC31</t>
  </si>
  <si>
    <t>HC32</t>
  </si>
  <si>
    <t>HC33</t>
  </si>
  <si>
    <t>HC34</t>
  </si>
  <si>
    <t>HC35</t>
  </si>
  <si>
    <t>HC40</t>
  </si>
  <si>
    <t>HC41</t>
  </si>
  <si>
    <t>HC42</t>
  </si>
  <si>
    <t>HC43</t>
  </si>
  <si>
    <t>HC50</t>
  </si>
  <si>
    <t>HC68</t>
  </si>
  <si>
    <t>HC98</t>
  </si>
  <si>
    <t>HFLU</t>
  </si>
  <si>
    <t>Flu Vaccine</t>
  </si>
  <si>
    <t>HHEA</t>
  </si>
  <si>
    <t>Hepatitis A Vaccine</t>
  </si>
  <si>
    <t>HHEB</t>
  </si>
  <si>
    <t>Hepatitis B Vaccine</t>
  </si>
  <si>
    <t>HMMR</t>
  </si>
  <si>
    <t>MMR Vaccine</t>
  </si>
  <si>
    <t>HPPD</t>
  </si>
  <si>
    <t>TB Test</t>
  </si>
  <si>
    <t>HTDB</t>
  </si>
  <si>
    <t>Tetanus-Diptheria Booster</t>
  </si>
  <si>
    <t>INSC</t>
  </si>
  <si>
    <t>Insufficient Funds Collections</t>
  </si>
  <si>
    <t>LADF</t>
  </si>
  <si>
    <t>Lewis Annex Deposit Forfeit</t>
  </si>
  <si>
    <t>LHDF</t>
  </si>
  <si>
    <t>Lewis Hall Deposit Forfeit</t>
  </si>
  <si>
    <t>LHTF</t>
  </si>
  <si>
    <t>Lewis Hall Lease Term/Trans Fe</t>
  </si>
  <si>
    <t>LIBF</t>
  </si>
  <si>
    <t>Library Fines</t>
  </si>
  <si>
    <t>LMOR</t>
  </si>
  <si>
    <t>Moore Emergency Loan</t>
  </si>
  <si>
    <t>LSDF</t>
  </si>
  <si>
    <t>Liberty Hall Deposit Forfeit</t>
  </si>
  <si>
    <t>NSDF</t>
  </si>
  <si>
    <t>NG Suites Deposit Forfeit</t>
  </si>
  <si>
    <t>NSFC</t>
  </si>
  <si>
    <t>Non-Sufficient Funds Check</t>
  </si>
  <si>
    <t>NSFF</t>
  </si>
  <si>
    <t>NSF/Returned Check Fee</t>
  </si>
  <si>
    <t>NSTF</t>
  </si>
  <si>
    <t>North GA Suites Transfer/Termi</t>
  </si>
  <si>
    <t>NSWC</t>
  </si>
  <si>
    <t>NSF/Returned Web Check</t>
  </si>
  <si>
    <t>O3TF</t>
  </si>
  <si>
    <t>Owen P3 Lease Tran/Term Fee</t>
  </si>
  <si>
    <t>ODFO</t>
  </si>
  <si>
    <t>Owen Hall Deposit Forfeit</t>
  </si>
  <si>
    <t>ODFP</t>
  </si>
  <si>
    <t>Owen Hall Deposit Forfeit P3</t>
  </si>
  <si>
    <t>PFIN</t>
  </si>
  <si>
    <t>Parking Fine</t>
  </si>
  <si>
    <t>PGHA</t>
  </si>
  <si>
    <t>PGH INTL Man Insu w/Athl Rider</t>
  </si>
  <si>
    <t>PGHI</t>
  </si>
  <si>
    <t>PGH Intl Mandatory Health Insu</t>
  </si>
  <si>
    <t>PSDF</t>
  </si>
  <si>
    <t>Patriot Hall Deposit Forfeit</t>
  </si>
  <si>
    <t>RDIP</t>
  </si>
  <si>
    <t>Replacement Diploma Fee</t>
  </si>
  <si>
    <t>SHIP</t>
  </si>
  <si>
    <t>Student Health Insurance Prog</t>
  </si>
  <si>
    <t>SHIR</t>
  </si>
  <si>
    <t>Student Health Insurance Rider</t>
  </si>
  <si>
    <t>SLOA</t>
  </si>
  <si>
    <t>Leave of Absence Benefits</t>
  </si>
  <si>
    <t>TDFO</t>
  </si>
  <si>
    <t>Tuition Deposit Forfeit</t>
  </si>
  <si>
    <t>University of North Georgia</t>
  </si>
  <si>
    <t>Scholarship Allowance - Version 8.0</t>
  </si>
  <si>
    <t>For 01-JUL-2015 - 30-JUN-2016</t>
  </si>
  <si>
    <t>Direct Loans</t>
  </si>
  <si>
    <t>PLUS Loans</t>
  </si>
  <si>
    <t>HOPE</t>
  </si>
  <si>
    <t>Other State Funds</t>
  </si>
  <si>
    <t>GA Access Loans</t>
  </si>
  <si>
    <t>ZORSCHA</t>
  </si>
  <si>
    <t>Perkins</t>
  </si>
  <si>
    <t>Alternative Loan</t>
  </si>
  <si>
    <t>MOWR</t>
  </si>
  <si>
    <t>Misc Scholarship</t>
  </si>
  <si>
    <t>Total:</t>
  </si>
  <si>
    <t>PELL</t>
  </si>
  <si>
    <t>SEOG</t>
  </si>
  <si>
    <t>TEACH</t>
  </si>
  <si>
    <t>Athletic (Rev)</t>
  </si>
  <si>
    <t>Athletic (Found)</t>
  </si>
  <si>
    <t>Fund 13000</t>
  </si>
  <si>
    <t>Project GO</t>
  </si>
  <si>
    <t>Flagship Language</t>
  </si>
  <si>
    <t>NASA</t>
  </si>
  <si>
    <t>Whitehead</t>
  </si>
  <si>
    <t>CAMP</t>
  </si>
  <si>
    <t>10600 2210200</t>
  </si>
  <si>
    <t>Eminent Scholarship</t>
  </si>
  <si>
    <t>Hammock</t>
  </si>
  <si>
    <t>National Science Fou</t>
  </si>
  <si>
    <t>Fund 10600</t>
  </si>
  <si>
    <t>Foundation 416</t>
  </si>
  <si>
    <t>HOPE Plus Zell</t>
  </si>
  <si>
    <t>Rotary</t>
  </si>
  <si>
    <t>ROTC</t>
  </si>
  <si>
    <t>Other 3rd</t>
  </si>
  <si>
    <t>Foundation</t>
  </si>
  <si>
    <t>P3</t>
  </si>
  <si>
    <t>Other</t>
  </si>
  <si>
    <t>Total</t>
  </si>
  <si>
    <t>Not Included - Added to E</t>
  </si>
  <si>
    <t>Added</t>
  </si>
  <si>
    <t>Allowance X (excludes P3 Items)</t>
  </si>
  <si>
    <t>Total After Adjustments</t>
  </si>
  <si>
    <t>Total After RA Payments Deducted</t>
  </si>
  <si>
    <t>Total After Adjustment</t>
  </si>
  <si>
    <t>All Charges</t>
  </si>
  <si>
    <t>P3 Rent</t>
  </si>
  <si>
    <t>Total After Adjust</t>
  </si>
  <si>
    <t>Fund 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</si>
</sst>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44" fontId="0" fillId="0" borderId="0" xfId="42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1" fontId="0" fillId="0" borderId="0" xfId="0" applyNumberFormat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44" fontId="0" fillId="0" borderId="11" xfId="42" applyFont="1" applyBorder="1"/>
    <xf numFmtId="0" fontId="0" fillId="0" borderId="12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44" fontId="0" fillId="0" borderId="14" xfId="42" applyFont="1" applyBorder="1"/>
    <xf numFmtId="0" fontId="0" fillId="0" borderId="15" xfId="0" applyBorder="1"/>
    <xf numFmtId="44" fontId="0" fillId="0" borderId="16" xfId="42" applyFont="1" applyBorder="1"/>
    <xf numFmtId="0" fontId="0" fillId="0" borderId="17" xfId="0" applyBorder="1" applyAlignment="1">
      <alignment horizontal="left"/>
    </xf>
    <xf numFmtId="0" fontId="0" fillId="0" borderId="17" xfId="0" applyBorder="1"/>
    <xf numFmtId="0" fontId="0" fillId="0" borderId="18" xfId="0" applyBorder="1"/>
    <xf numFmtId="44" fontId="0" fillId="33" borderId="14" xfId="42" applyFont="1" applyFill="1" applyBorder="1"/>
    <xf numFmtId="0" fontId="0" fillId="33" borderId="10" xfId="0" applyFill="1" applyBorder="1" applyAlignment="1">
      <alignment horizontal="left"/>
    </xf>
    <xf numFmtId="0" fontId="0" fillId="33" borderId="10" xfId="0" applyFill="1" applyBorder="1"/>
    <xf numFmtId="44" fontId="0" fillId="34" borderId="14" xfId="42" applyFont="1" applyFill="1" applyBorder="1"/>
    <xf numFmtId="0" fontId="0" fillId="34" borderId="10" xfId="0" applyFill="1" applyBorder="1" applyAlignment="1">
      <alignment horizontal="left"/>
    </xf>
    <xf numFmtId="0" fontId="0" fillId="34" borderId="10" xfId="0" applyFill="1" applyBorder="1"/>
    <xf numFmtId="0" fontId="0" fillId="0" borderId="10" xfId="0" applyFill="1" applyBorder="1"/>
    <xf numFmtId="44" fontId="0" fillId="35" borderId="14" xfId="42" applyFont="1" applyFill="1" applyBorder="1"/>
    <xf numFmtId="0" fontId="0" fillId="35" borderId="10" xfId="0" applyFill="1" applyBorder="1" applyAlignment="1">
      <alignment horizontal="left"/>
    </xf>
    <xf numFmtId="0" fontId="0" fillId="35" borderId="10" xfId="0" applyFill="1" applyBorder="1"/>
    <xf numFmtId="44" fontId="0" fillId="36" borderId="14" xfId="42" applyFont="1" applyFill="1" applyBorder="1"/>
    <xf numFmtId="0" fontId="0" fillId="36" borderId="10" xfId="0" applyFill="1" applyBorder="1" applyAlignment="1">
      <alignment horizontal="left"/>
    </xf>
    <xf numFmtId="0" fontId="0" fillId="36" borderId="10" xfId="0" applyFill="1" applyBorder="1"/>
    <xf numFmtId="44" fontId="0" fillId="37" borderId="14" xfId="42" applyFont="1" applyFill="1" applyBorder="1"/>
    <xf numFmtId="0" fontId="0" fillId="37" borderId="10" xfId="0" applyFill="1" applyBorder="1" applyAlignment="1">
      <alignment horizontal="left"/>
    </xf>
    <xf numFmtId="0" fontId="0" fillId="37" borderId="10" xfId="0" applyFill="1" applyBorder="1"/>
    <xf numFmtId="44" fontId="0" fillId="38" borderId="14" xfId="42" applyFont="1" applyFill="1" applyBorder="1"/>
    <xf numFmtId="0" fontId="0" fillId="38" borderId="10" xfId="0" applyFill="1" applyBorder="1" applyAlignment="1">
      <alignment horizontal="left"/>
    </xf>
    <xf numFmtId="0" fontId="0" fillId="38" borderId="10" xfId="0" applyFill="1" applyBorder="1"/>
    <xf numFmtId="0" fontId="0" fillId="34" borderId="0" xfId="0" applyFill="1"/>
    <xf numFmtId="0" fontId="0" fillId="33" borderId="0" xfId="0" applyFill="1"/>
    <xf numFmtId="0" fontId="0" fillId="36" borderId="0" xfId="0" applyFill="1"/>
    <xf numFmtId="0" fontId="0" fillId="35" borderId="0" xfId="0" applyFill="1"/>
    <xf numFmtId="0" fontId="0" fillId="38" borderId="0" xfId="0" applyFill="1"/>
    <xf numFmtId="0" fontId="0" fillId="0" borderId="19" xfId="0" applyBorder="1"/>
    <xf numFmtId="0" fontId="16" fillId="0" borderId="0" xfId="0" applyFont="1" applyAlignment="1">
      <alignment horizontal="right"/>
    </xf>
    <xf numFmtId="0" fontId="0" fillId="39" borderId="10" xfId="0" applyFill="1" applyBorder="1" applyAlignment="1">
      <alignment horizontal="left"/>
    </xf>
    <xf numFmtId="0" fontId="0" fillId="39" borderId="10" xfId="0" applyFill="1" applyBorder="1"/>
    <xf numFmtId="0" fontId="0" fillId="40" borderId="10" xfId="0" applyFill="1" applyBorder="1" applyAlignment="1">
      <alignment horizontal="left"/>
    </xf>
    <xf numFmtId="0" fontId="0" fillId="40" borderId="10" xfId="0" applyFill="1" applyBorder="1"/>
    <xf numFmtId="0" fontId="0" fillId="41" borderId="10" xfId="0" applyFill="1" applyBorder="1" applyAlignment="1">
      <alignment horizontal="left"/>
    </xf>
    <xf numFmtId="0" fontId="0" fillId="41" borderId="10" xfId="0" applyFill="1" applyBorder="1"/>
    <xf numFmtId="0" fontId="0" fillId="0" borderId="0" xfId="0" applyBorder="1"/>
    <xf numFmtId="0" fontId="0" fillId="0" borderId="0" xfId="0" applyFill="1" applyBorder="1"/>
    <xf numFmtId="0" fontId="0" fillId="0" borderId="21" xfId="0" applyBorder="1"/>
    <xf numFmtId="0" fontId="0" fillId="40" borderId="0" xfId="0" applyFill="1"/>
    <xf numFmtId="44" fontId="0" fillId="0" borderId="22" xfId="42" applyFont="1" applyBorder="1"/>
    <xf numFmtId="0" fontId="0" fillId="0" borderId="23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44" fontId="0" fillId="0" borderId="10" xfId="42" applyFont="1" applyBorder="1"/>
    <xf numFmtId="44" fontId="0" fillId="41" borderId="10" xfId="42" applyFont="1" applyFill="1" applyBorder="1"/>
    <xf numFmtId="44" fontId="0" fillId="39" borderId="10" xfId="42" applyFont="1" applyFill="1" applyBorder="1"/>
    <xf numFmtId="44" fontId="0" fillId="36" borderId="10" xfId="42" applyFont="1" applyFill="1" applyBorder="1"/>
    <xf numFmtId="44" fontId="0" fillId="35" borderId="10" xfId="42" applyFont="1" applyFill="1" applyBorder="1"/>
    <xf numFmtId="44" fontId="0" fillId="40" borderId="10" xfId="42" applyFont="1" applyFill="1" applyBorder="1"/>
    <xf numFmtId="44" fontId="0" fillId="33" borderId="10" xfId="42" applyFont="1" applyFill="1" applyBorder="1"/>
    <xf numFmtId="44" fontId="0" fillId="34" borderId="10" xfId="42" applyFont="1" applyFill="1" applyBorder="1"/>
    <xf numFmtId="44" fontId="0" fillId="37" borderId="10" xfId="42" applyFont="1" applyFill="1" applyBorder="1"/>
    <xf numFmtId="0" fontId="0" fillId="39" borderId="0" xfId="0" applyFill="1"/>
    <xf numFmtId="0" fontId="0" fillId="41" borderId="0" xfId="0" applyFill="1"/>
    <xf numFmtId="0" fontId="0" fillId="37" borderId="0" xfId="0" applyFill="1"/>
    <xf numFmtId="0" fontId="0" fillId="0" borderId="10" xfId="0" applyFill="1" applyBorder="1" applyAlignment="1">
      <alignment horizontal="left"/>
    </xf>
    <xf numFmtId="0" fontId="0" fillId="42" borderId="10" xfId="0" applyFill="1" applyBorder="1" applyAlignment="1">
      <alignment horizontal="left"/>
    </xf>
    <xf numFmtId="0" fontId="0" fillId="42" borderId="10" xfId="0" applyFill="1" applyBorder="1"/>
    <xf numFmtId="0" fontId="0" fillId="42" borderId="0" xfId="0" applyFill="1"/>
    <xf numFmtId="44" fontId="0" fillId="42" borderId="14" xfId="42" applyFont="1" applyFill="1" applyBorder="1"/>
    <xf numFmtId="44" fontId="0" fillId="34" borderId="0" xfId="42" applyFont="1" applyFill="1"/>
    <xf numFmtId="44" fontId="0" fillId="33" borderId="0" xfId="42" applyFont="1" applyFill="1"/>
    <xf numFmtId="44" fontId="0" fillId="36" borderId="0" xfId="42" applyFont="1" applyFill="1"/>
    <xf numFmtId="44" fontId="0" fillId="42" borderId="0" xfId="42" applyFont="1" applyFill="1"/>
    <xf numFmtId="44" fontId="0" fillId="35" borderId="0" xfId="42" applyFont="1" applyFill="1"/>
    <xf numFmtId="44" fontId="0" fillId="38" borderId="0" xfId="42" applyFont="1" applyFill="1"/>
    <xf numFmtId="44" fontId="0" fillId="0" borderId="20" xfId="42" applyFont="1" applyBorder="1"/>
    <xf numFmtId="44" fontId="16" fillId="0" borderId="0" xfId="42" applyFont="1"/>
    <xf numFmtId="44" fontId="0" fillId="0" borderId="0" xfId="42" applyFont="1" applyFill="1"/>
    <xf numFmtId="0" fontId="0" fillId="0" borderId="25" xfId="0" applyBorder="1"/>
    <xf numFmtId="44" fontId="0" fillId="0" borderId="25" xfId="42" applyFont="1" applyBorder="1"/>
    <xf numFmtId="44" fontId="0" fillId="0" borderId="0" xfId="42" applyFont="1" applyBorder="1"/>
    <xf numFmtId="0" fontId="0" fillId="0" borderId="0" xfId="0" applyBorder="1" applyAlignment="1">
      <alignment horizontal="left"/>
    </xf>
    <xf numFmtId="44" fontId="0" fillId="0" borderId="14" xfId="42" applyFont="1" applyFill="1" applyBorder="1"/>
    <xf numFmtId="0" fontId="0" fillId="0" borderId="26" xfId="0" applyFill="1" applyBorder="1"/>
    <xf numFmtId="44" fontId="0" fillId="0" borderId="0" xfId="0" applyNumberFormat="1"/>
    <xf numFmtId="0" fontId="0" fillId="34" borderId="0" xfId="0" applyFill="1" applyBorder="1"/>
    <xf numFmtId="44" fontId="0" fillId="34" borderId="0" xfId="0" applyNumberFormat="1" applyFill="1"/>
    <xf numFmtId="44" fontId="0" fillId="37" borderId="0" xfId="42" applyFont="1" applyFill="1"/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1"/>
  <sheetViews>
    <sheetView tabSelected="1" topLeftCell="A283" workbookViewId="0">
      <selection activeCell="I293" sqref="I293"/>
    </sheetView>
  </sheetViews>
  <sheetFormatPr defaultRowHeight="14.4" x14ac:dyDescent="0.3"/>
  <cols>
    <col min="1" max="1" width="18.6640625" style="1" customWidth="1"/>
    <col min="2" max="2" width="7" style="3" customWidth="1"/>
    <col min="3" max="3" width="32.33203125" bestFit="1" customWidth="1"/>
    <col min="4" max="4" width="2.6640625" customWidth="1"/>
    <col min="5" max="5" width="16.33203125" customWidth="1"/>
    <col min="6" max="6" width="19.33203125" bestFit="1" customWidth="1"/>
    <col min="7" max="7" width="16.33203125" style="1" bestFit="1" customWidth="1"/>
    <col min="10" max="10" width="14.33203125" bestFit="1" customWidth="1"/>
  </cols>
  <sheetData>
    <row r="1" spans="1:10" x14ac:dyDescent="0.3">
      <c r="A1" s="93" t="s">
        <v>1256</v>
      </c>
      <c r="B1" s="93"/>
      <c r="C1" s="93"/>
      <c r="D1" s="93"/>
      <c r="E1" s="2"/>
    </row>
    <row r="2" spans="1:10" x14ac:dyDescent="0.3">
      <c r="A2" s="93" t="s">
        <v>1257</v>
      </c>
      <c r="B2" s="93"/>
      <c r="C2" s="93"/>
      <c r="D2" s="93"/>
      <c r="E2" s="2"/>
    </row>
    <row r="3" spans="1:10" x14ac:dyDescent="0.3">
      <c r="A3" s="93" t="s">
        <v>1258</v>
      </c>
      <c r="B3" s="93"/>
      <c r="C3" s="93"/>
      <c r="D3" s="93"/>
      <c r="E3" s="2">
        <v>25.95</v>
      </c>
    </row>
    <row r="5" spans="1:10" x14ac:dyDescent="0.3">
      <c r="A5" s="1" t="s">
        <v>1</v>
      </c>
      <c r="B5" s="4">
        <v>0.16170138888888888</v>
      </c>
      <c r="D5" t="s">
        <v>1264</v>
      </c>
    </row>
    <row r="6" spans="1:10" ht="15" thickBot="1" x14ac:dyDescent="0.35"/>
    <row r="7" spans="1:10" x14ac:dyDescent="0.3">
      <c r="A7" s="7" t="s">
        <v>2</v>
      </c>
      <c r="B7" s="8" t="s">
        <v>3</v>
      </c>
      <c r="C7" s="9" t="s">
        <v>4</v>
      </c>
      <c r="D7" s="10" t="s">
        <v>5</v>
      </c>
      <c r="E7" s="49"/>
    </row>
    <row r="8" spans="1:10" x14ac:dyDescent="0.3">
      <c r="A8" s="11" t="s">
        <v>6</v>
      </c>
      <c r="B8" s="5" t="s">
        <v>7</v>
      </c>
      <c r="C8" s="6" t="s">
        <v>8</v>
      </c>
      <c r="D8" s="12" t="s">
        <v>9</v>
      </c>
      <c r="E8" s="49"/>
    </row>
    <row r="9" spans="1:10" x14ac:dyDescent="0.3">
      <c r="A9" s="11">
        <v>2579835</v>
      </c>
      <c r="B9" s="5" t="s">
        <v>10</v>
      </c>
      <c r="C9" s="6" t="s">
        <v>11</v>
      </c>
      <c r="D9" s="12" t="s">
        <v>12</v>
      </c>
      <c r="E9" s="49"/>
      <c r="F9" s="36" t="s">
        <v>1259</v>
      </c>
      <c r="G9" s="74">
        <f>SUM(A12:A17)</f>
        <v>43461138</v>
      </c>
    </row>
    <row r="10" spans="1:10" x14ac:dyDescent="0.3">
      <c r="A10" s="17">
        <v>232429</v>
      </c>
      <c r="B10" s="18" t="s">
        <v>13</v>
      </c>
      <c r="C10" s="19" t="s">
        <v>14</v>
      </c>
      <c r="D10" s="12" t="s">
        <v>12</v>
      </c>
      <c r="E10" s="50"/>
      <c r="F10" s="37" t="s">
        <v>1260</v>
      </c>
      <c r="G10" s="75">
        <f>SUM(A10:A11)</f>
        <v>2875528</v>
      </c>
      <c r="J10" s="1"/>
    </row>
    <row r="11" spans="1:10" x14ac:dyDescent="0.3">
      <c r="A11" s="17">
        <v>2643099</v>
      </c>
      <c r="B11" s="18" t="s">
        <v>15</v>
      </c>
      <c r="C11" s="19" t="s">
        <v>16</v>
      </c>
      <c r="D11" s="12" t="s">
        <v>12</v>
      </c>
      <c r="E11" s="50"/>
      <c r="F11" s="38" t="s">
        <v>1261</v>
      </c>
      <c r="G11" s="76">
        <f>SUM(A22:A23)+SUM(A26:A30)</f>
        <v>20683958.729999997</v>
      </c>
    </row>
    <row r="12" spans="1:10" x14ac:dyDescent="0.3">
      <c r="A12" s="20">
        <v>20687</v>
      </c>
      <c r="B12" s="21" t="s">
        <v>17</v>
      </c>
      <c r="C12" s="22" t="s">
        <v>18</v>
      </c>
      <c r="D12" s="12" t="s">
        <v>12</v>
      </c>
      <c r="E12" s="49"/>
      <c r="F12" s="72" t="s">
        <v>1287</v>
      </c>
      <c r="G12" s="77">
        <f>SUM(A31:A33)+A39</f>
        <v>3392873.4399999995</v>
      </c>
    </row>
    <row r="13" spans="1:10" x14ac:dyDescent="0.3">
      <c r="A13" s="20">
        <v>13913</v>
      </c>
      <c r="B13" s="21" t="s">
        <v>19</v>
      </c>
      <c r="C13" s="22" t="s">
        <v>20</v>
      </c>
      <c r="D13" s="12" t="s">
        <v>12</v>
      </c>
      <c r="E13" s="49"/>
      <c r="F13" s="39" t="s">
        <v>1262</v>
      </c>
      <c r="G13" s="78">
        <f>SUM(A19:A20)+SUM(A24:A25)+A38</f>
        <v>3449019.32</v>
      </c>
    </row>
    <row r="14" spans="1:10" x14ac:dyDescent="0.3">
      <c r="A14" s="20">
        <v>17069572</v>
      </c>
      <c r="B14" s="21" t="s">
        <v>21</v>
      </c>
      <c r="C14" s="22" t="s">
        <v>22</v>
      </c>
      <c r="D14" s="12" t="s">
        <v>12</v>
      </c>
      <c r="E14" s="49"/>
      <c r="F14" t="s">
        <v>1263</v>
      </c>
      <c r="G14" s="1">
        <f>A37</f>
        <v>147426.29999999999</v>
      </c>
    </row>
    <row r="15" spans="1:10" x14ac:dyDescent="0.3">
      <c r="A15" s="20">
        <v>53195</v>
      </c>
      <c r="B15" s="21" t="s">
        <v>23</v>
      </c>
      <c r="C15" s="22" t="s">
        <v>24</v>
      </c>
      <c r="D15" s="12" t="s">
        <v>12</v>
      </c>
      <c r="E15" s="49"/>
      <c r="F15" t="s">
        <v>1265</v>
      </c>
      <c r="G15" s="1">
        <f>A18</f>
        <v>81255</v>
      </c>
    </row>
    <row r="16" spans="1:10" x14ac:dyDescent="0.3">
      <c r="A16" s="20">
        <v>26296475</v>
      </c>
      <c r="B16" s="21" t="s">
        <v>25</v>
      </c>
      <c r="C16" s="22" t="s">
        <v>26</v>
      </c>
      <c r="D16" s="12" t="s">
        <v>12</v>
      </c>
      <c r="E16" s="49"/>
      <c r="F16" t="s">
        <v>1266</v>
      </c>
      <c r="G16" s="1">
        <f>A9</f>
        <v>2579835</v>
      </c>
    </row>
    <row r="17" spans="1:7" x14ac:dyDescent="0.3">
      <c r="A17" s="20">
        <v>7296</v>
      </c>
      <c r="B17" s="21" t="s">
        <v>27</v>
      </c>
      <c r="C17" s="22" t="s">
        <v>28</v>
      </c>
      <c r="D17" s="12" t="s">
        <v>12</v>
      </c>
      <c r="E17" s="51"/>
      <c r="F17" s="40" t="s">
        <v>1267</v>
      </c>
      <c r="G17" s="79">
        <f>SUM(A34:A36)</f>
        <v>2136301.0099999998</v>
      </c>
    </row>
    <row r="18" spans="1:7" ht="15" thickBot="1" x14ac:dyDescent="0.35">
      <c r="A18" s="11">
        <v>81255</v>
      </c>
      <c r="B18" s="5" t="s">
        <v>29</v>
      </c>
      <c r="C18" s="6" t="s">
        <v>30</v>
      </c>
      <c r="D18" s="12" t="s">
        <v>12</v>
      </c>
      <c r="E18" s="49"/>
      <c r="F18" s="41" t="s">
        <v>1268</v>
      </c>
      <c r="G18" s="80">
        <f>A21</f>
        <v>1296328.3999999999</v>
      </c>
    </row>
    <row r="19" spans="1:7" ht="15" thickTop="1" x14ac:dyDescent="0.3">
      <c r="A19" s="24">
        <v>2519283.19</v>
      </c>
      <c r="B19" s="25" t="s">
        <v>31</v>
      </c>
      <c r="C19" s="26" t="s">
        <v>32</v>
      </c>
      <c r="D19" s="12" t="s">
        <v>12</v>
      </c>
      <c r="E19" s="49"/>
      <c r="F19" s="42" t="s">
        <v>1269</v>
      </c>
      <c r="G19" s="81">
        <f>SUM(G9:G18)</f>
        <v>80103663.200000003</v>
      </c>
    </row>
    <row r="20" spans="1:7" x14ac:dyDescent="0.3">
      <c r="A20" s="24">
        <v>387750</v>
      </c>
      <c r="B20" s="25" t="s">
        <v>33</v>
      </c>
      <c r="C20" s="26" t="s">
        <v>34</v>
      </c>
      <c r="D20" s="12" t="s">
        <v>12</v>
      </c>
      <c r="E20" s="49"/>
    </row>
    <row r="21" spans="1:7" x14ac:dyDescent="0.3">
      <c r="A21" s="11">
        <v>1296328.3999999999</v>
      </c>
      <c r="B21" s="5" t="s">
        <v>35</v>
      </c>
      <c r="C21" s="6" t="s">
        <v>36</v>
      </c>
      <c r="D21" s="12" t="s">
        <v>12</v>
      </c>
      <c r="E21" s="49"/>
      <c r="G21" s="1">
        <f>G13+G14</f>
        <v>3596445.6199999996</v>
      </c>
    </row>
    <row r="22" spans="1:7" x14ac:dyDescent="0.3">
      <c r="A22" s="27">
        <v>-304.87</v>
      </c>
      <c r="B22" s="28" t="s">
        <v>37</v>
      </c>
      <c r="C22" s="29" t="s">
        <v>38</v>
      </c>
      <c r="D22" s="12" t="s">
        <v>12</v>
      </c>
      <c r="E22" s="49"/>
    </row>
    <row r="23" spans="1:7" x14ac:dyDescent="0.3">
      <c r="A23" s="27">
        <v>5000</v>
      </c>
      <c r="B23" s="28" t="s">
        <v>39</v>
      </c>
      <c r="C23" s="29" t="s">
        <v>40</v>
      </c>
      <c r="D23" s="12" t="s">
        <v>12</v>
      </c>
      <c r="E23" s="49"/>
    </row>
    <row r="24" spans="1:7" x14ac:dyDescent="0.3">
      <c r="A24" s="24">
        <v>59403</v>
      </c>
      <c r="B24" s="25" t="s">
        <v>41</v>
      </c>
      <c r="C24" s="26" t="s">
        <v>42</v>
      </c>
      <c r="D24" s="12" t="s">
        <v>12</v>
      </c>
      <c r="E24" s="49"/>
    </row>
    <row r="25" spans="1:7" x14ac:dyDescent="0.3">
      <c r="A25" s="24">
        <v>454500</v>
      </c>
      <c r="B25" s="25" t="s">
        <v>43</v>
      </c>
      <c r="C25" s="26" t="s">
        <v>44</v>
      </c>
      <c r="D25" s="12" t="s">
        <v>12</v>
      </c>
      <c r="E25" s="49"/>
    </row>
    <row r="26" spans="1:7" x14ac:dyDescent="0.3">
      <c r="A26" s="27">
        <v>267</v>
      </c>
      <c r="B26" s="28" t="s">
        <v>45</v>
      </c>
      <c r="C26" s="29" t="s">
        <v>46</v>
      </c>
      <c r="D26" s="12" t="s">
        <v>12</v>
      </c>
      <c r="E26" s="49"/>
    </row>
    <row r="27" spans="1:7" x14ac:dyDescent="0.3">
      <c r="A27" s="27">
        <v>16545516.550000001</v>
      </c>
      <c r="B27" s="28" t="s">
        <v>47</v>
      </c>
      <c r="C27" s="29" t="s">
        <v>48</v>
      </c>
      <c r="D27" s="12" t="s">
        <v>12</v>
      </c>
      <c r="E27" s="49"/>
    </row>
    <row r="28" spans="1:7" x14ac:dyDescent="0.3">
      <c r="A28" s="27">
        <v>4032290.31</v>
      </c>
      <c r="B28" s="28" t="s">
        <v>49</v>
      </c>
      <c r="C28" s="29" t="s">
        <v>50</v>
      </c>
      <c r="D28" s="12" t="s">
        <v>12</v>
      </c>
      <c r="E28" s="49"/>
    </row>
    <row r="29" spans="1:7" x14ac:dyDescent="0.3">
      <c r="A29" s="27">
        <v>75491.66</v>
      </c>
      <c r="B29" s="28" t="s">
        <v>51</v>
      </c>
      <c r="C29" s="29" t="s">
        <v>52</v>
      </c>
      <c r="D29" s="12" t="s">
        <v>12</v>
      </c>
      <c r="E29" s="49"/>
    </row>
    <row r="30" spans="1:7" x14ac:dyDescent="0.3">
      <c r="A30" s="27">
        <v>25698.080000000002</v>
      </c>
      <c r="B30" s="28" t="s">
        <v>53</v>
      </c>
      <c r="C30" s="29" t="s">
        <v>54</v>
      </c>
      <c r="D30" s="12" t="s">
        <v>12</v>
      </c>
      <c r="E30" s="49"/>
    </row>
    <row r="31" spans="1:7" x14ac:dyDescent="0.3">
      <c r="A31" s="73">
        <v>162563.71</v>
      </c>
      <c r="B31" s="70" t="s">
        <v>55</v>
      </c>
      <c r="C31" s="71" t="s">
        <v>56</v>
      </c>
      <c r="D31" s="12" t="s">
        <v>12</v>
      </c>
      <c r="E31" s="49"/>
    </row>
    <row r="32" spans="1:7" x14ac:dyDescent="0.3">
      <c r="A32" s="73">
        <v>3129305.55</v>
      </c>
      <c r="B32" s="70" t="s">
        <v>57</v>
      </c>
      <c r="C32" s="71" t="s">
        <v>58</v>
      </c>
      <c r="D32" s="12" t="s">
        <v>12</v>
      </c>
      <c r="E32" s="49"/>
    </row>
    <row r="33" spans="1:7" x14ac:dyDescent="0.3">
      <c r="A33" s="73">
        <v>51344.9</v>
      </c>
      <c r="B33" s="70" t="s">
        <v>59</v>
      </c>
      <c r="C33" s="71" t="s">
        <v>60</v>
      </c>
      <c r="D33" s="12" t="s">
        <v>12</v>
      </c>
      <c r="E33" s="49"/>
    </row>
    <row r="34" spans="1:7" x14ac:dyDescent="0.3">
      <c r="A34" s="33">
        <v>254825</v>
      </c>
      <c r="B34" s="34" t="s">
        <v>61</v>
      </c>
      <c r="C34" s="35" t="s">
        <v>62</v>
      </c>
      <c r="D34" s="12" t="s">
        <v>12</v>
      </c>
      <c r="E34" s="49"/>
    </row>
    <row r="35" spans="1:7" x14ac:dyDescent="0.3">
      <c r="A35" s="33">
        <v>68250</v>
      </c>
      <c r="B35" s="34" t="s">
        <v>63</v>
      </c>
      <c r="C35" s="35" t="s">
        <v>64</v>
      </c>
      <c r="D35" s="12" t="s">
        <v>12</v>
      </c>
      <c r="E35" s="49"/>
    </row>
    <row r="36" spans="1:7" x14ac:dyDescent="0.3">
      <c r="A36" s="33">
        <v>1813226.01</v>
      </c>
      <c r="B36" s="34" t="s">
        <v>65</v>
      </c>
      <c r="C36" s="35" t="s">
        <v>66</v>
      </c>
      <c r="D36" s="12" t="s">
        <v>12</v>
      </c>
      <c r="E36" s="49"/>
    </row>
    <row r="37" spans="1:7" x14ac:dyDescent="0.3">
      <c r="A37" s="11">
        <v>147426.29999999999</v>
      </c>
      <c r="B37" s="5" t="s">
        <v>67</v>
      </c>
      <c r="C37" s="6" t="s">
        <v>68</v>
      </c>
      <c r="D37" s="12" t="s">
        <v>12</v>
      </c>
      <c r="E37" s="49"/>
    </row>
    <row r="38" spans="1:7" x14ac:dyDescent="0.3">
      <c r="A38" s="24">
        <v>28083.13</v>
      </c>
      <c r="B38" s="25" t="s">
        <v>69</v>
      </c>
      <c r="C38" s="26" t="s">
        <v>70</v>
      </c>
      <c r="D38" s="12" t="s">
        <v>12</v>
      </c>
      <c r="E38" s="49"/>
    </row>
    <row r="39" spans="1:7" x14ac:dyDescent="0.3">
      <c r="A39" s="27">
        <v>49659.28</v>
      </c>
      <c r="B39" s="28" t="s">
        <v>71</v>
      </c>
      <c r="C39" s="29" t="s">
        <v>72</v>
      </c>
      <c r="D39" s="12" t="s">
        <v>12</v>
      </c>
      <c r="E39" s="49"/>
    </row>
    <row r="40" spans="1:7" x14ac:dyDescent="0.3">
      <c r="A40" s="11" t="s">
        <v>6</v>
      </c>
      <c r="B40" s="5"/>
      <c r="C40" s="6"/>
      <c r="D40" s="12" t="s">
        <v>73</v>
      </c>
      <c r="E40" s="49"/>
    </row>
    <row r="41" spans="1:7" ht="15" thickBot="1" x14ac:dyDescent="0.35">
      <c r="A41" s="13">
        <v>80103663.200000003</v>
      </c>
      <c r="B41" s="14"/>
      <c r="C41" s="15"/>
      <c r="D41" s="16" t="s">
        <v>74</v>
      </c>
      <c r="E41" s="49"/>
    </row>
    <row r="42" spans="1:7" ht="15" thickBot="1" x14ac:dyDescent="0.35"/>
    <row r="43" spans="1:7" x14ac:dyDescent="0.3">
      <c r="A43" s="7" t="s">
        <v>2</v>
      </c>
      <c r="B43" s="8" t="s">
        <v>3</v>
      </c>
      <c r="C43" s="9" t="s">
        <v>4</v>
      </c>
      <c r="D43" s="10" t="s">
        <v>5</v>
      </c>
      <c r="E43" s="49"/>
    </row>
    <row r="44" spans="1:7" x14ac:dyDescent="0.3">
      <c r="A44" s="53" t="s">
        <v>6</v>
      </c>
      <c r="B44" s="54" t="s">
        <v>7</v>
      </c>
      <c r="C44" s="55" t="s">
        <v>8</v>
      </c>
      <c r="D44" s="56" t="s">
        <v>9</v>
      </c>
      <c r="E44" s="49"/>
    </row>
    <row r="45" spans="1:7" x14ac:dyDescent="0.3">
      <c r="A45" s="57">
        <v>268227</v>
      </c>
      <c r="B45" s="5" t="s">
        <v>170</v>
      </c>
      <c r="C45" s="6" t="s">
        <v>171</v>
      </c>
      <c r="D45" s="6" t="s">
        <v>77</v>
      </c>
      <c r="E45" s="6"/>
    </row>
    <row r="46" spans="1:7" x14ac:dyDescent="0.3">
      <c r="A46" s="57">
        <v>4600</v>
      </c>
      <c r="B46" s="5" t="s">
        <v>567</v>
      </c>
      <c r="C46" s="6" t="s">
        <v>568</v>
      </c>
      <c r="D46" s="6" t="s">
        <v>77</v>
      </c>
      <c r="E46" s="6" t="s">
        <v>1281</v>
      </c>
      <c r="F46" s="36" t="s">
        <v>1270</v>
      </c>
      <c r="G46" s="82">
        <f>SUM(A110:A111)</f>
        <v>24056116.620000001</v>
      </c>
    </row>
    <row r="47" spans="1:7" x14ac:dyDescent="0.3">
      <c r="A47" s="57">
        <v>4800</v>
      </c>
      <c r="B47" s="5" t="s">
        <v>573</v>
      </c>
      <c r="C47" s="6" t="s">
        <v>574</v>
      </c>
      <c r="D47" s="6" t="s">
        <v>77</v>
      </c>
      <c r="E47" s="6" t="s">
        <v>1281</v>
      </c>
      <c r="F47" t="s">
        <v>1271</v>
      </c>
      <c r="G47" s="82">
        <f>A45</f>
        <v>268227</v>
      </c>
    </row>
    <row r="48" spans="1:7" x14ac:dyDescent="0.3">
      <c r="A48" s="58">
        <v>234448.78</v>
      </c>
      <c r="B48" s="47" t="s">
        <v>266</v>
      </c>
      <c r="C48" s="48" t="s">
        <v>267</v>
      </c>
      <c r="D48" s="6" t="s">
        <v>77</v>
      </c>
      <c r="E48" s="6">
        <v>146</v>
      </c>
      <c r="F48" s="37" t="s">
        <v>1272</v>
      </c>
      <c r="G48" s="82">
        <f>SUM(A108:A109)</f>
        <v>238100</v>
      </c>
    </row>
    <row r="49" spans="1:7" x14ac:dyDescent="0.3">
      <c r="A49" s="58">
        <v>51904.66</v>
      </c>
      <c r="B49" s="47" t="s">
        <v>280</v>
      </c>
      <c r="C49" s="48" t="s">
        <v>281</v>
      </c>
      <c r="D49" s="6" t="s">
        <v>77</v>
      </c>
      <c r="E49" s="6">
        <v>75124</v>
      </c>
      <c r="F49" s="52" t="s">
        <v>1273</v>
      </c>
      <c r="G49" s="82">
        <f>SUM(A95:A107)</f>
        <v>895091.27</v>
      </c>
    </row>
    <row r="50" spans="1:7" x14ac:dyDescent="0.3">
      <c r="A50" s="58">
        <v>282.39999999999998</v>
      </c>
      <c r="B50" s="47" t="s">
        <v>304</v>
      </c>
      <c r="C50" s="48" t="s">
        <v>305</v>
      </c>
      <c r="D50" s="6" t="s">
        <v>77</v>
      </c>
      <c r="E50" s="6">
        <v>75409</v>
      </c>
      <c r="F50" s="39" t="s">
        <v>1274</v>
      </c>
      <c r="G50" s="82">
        <f>SUM(A66:A94)</f>
        <v>312075</v>
      </c>
    </row>
    <row r="51" spans="1:7" x14ac:dyDescent="0.3">
      <c r="A51" s="58">
        <v>109150</v>
      </c>
      <c r="B51" s="47" t="s">
        <v>330</v>
      </c>
      <c r="C51" s="48" t="s">
        <v>331</v>
      </c>
      <c r="D51" s="6" t="s">
        <v>77</v>
      </c>
      <c r="E51" s="6">
        <v>45161</v>
      </c>
      <c r="F51" s="38" t="s">
        <v>1275</v>
      </c>
      <c r="G51" s="82">
        <f>SUM(A58:A65)</f>
        <v>63982</v>
      </c>
    </row>
    <row r="52" spans="1:7" x14ac:dyDescent="0.3">
      <c r="A52" s="58">
        <v>4292</v>
      </c>
      <c r="B52" s="47" t="s">
        <v>377</v>
      </c>
      <c r="C52" s="48" t="s">
        <v>378</v>
      </c>
      <c r="D52" s="6" t="s">
        <v>77</v>
      </c>
      <c r="E52" s="6">
        <v>480</v>
      </c>
      <c r="F52" s="67" t="s">
        <v>1276</v>
      </c>
      <c r="G52" s="82">
        <f>A48</f>
        <v>234448.78</v>
      </c>
    </row>
    <row r="53" spans="1:7" x14ac:dyDescent="0.3">
      <c r="A53" s="58">
        <v>4000</v>
      </c>
      <c r="B53" s="47" t="s">
        <v>449</v>
      </c>
      <c r="C53" s="48" t="s">
        <v>450</v>
      </c>
      <c r="D53" s="6" t="s">
        <v>77</v>
      </c>
      <c r="E53" s="6">
        <v>149</v>
      </c>
      <c r="F53" s="67" t="s">
        <v>1280</v>
      </c>
      <c r="G53" s="82">
        <f t="shared" ref="G53:G59" si="0">A49</f>
        <v>51904.66</v>
      </c>
    </row>
    <row r="54" spans="1:7" x14ac:dyDescent="0.3">
      <c r="A54" s="58">
        <v>42631</v>
      </c>
      <c r="B54" s="47" t="s">
        <v>527</v>
      </c>
      <c r="C54" s="48" t="s">
        <v>528</v>
      </c>
      <c r="D54" s="6" t="s">
        <v>77</v>
      </c>
      <c r="E54" s="6">
        <v>75184</v>
      </c>
      <c r="F54" s="67" t="s">
        <v>1282</v>
      </c>
      <c r="G54" s="82">
        <f t="shared" si="0"/>
        <v>282.39999999999998</v>
      </c>
    </row>
    <row r="55" spans="1:7" x14ac:dyDescent="0.3">
      <c r="A55" s="58">
        <v>115842.07</v>
      </c>
      <c r="B55" s="47" t="s">
        <v>553</v>
      </c>
      <c r="C55" s="48" t="s">
        <v>554</v>
      </c>
      <c r="D55" s="6" t="s">
        <v>77</v>
      </c>
      <c r="E55" s="6">
        <v>417</v>
      </c>
      <c r="F55" s="67" t="s">
        <v>1277</v>
      </c>
      <c r="G55" s="82">
        <f t="shared" si="0"/>
        <v>109150</v>
      </c>
    </row>
    <row r="56" spans="1:7" x14ac:dyDescent="0.3">
      <c r="A56" s="59">
        <v>4000</v>
      </c>
      <c r="B56" s="43" t="s">
        <v>364</v>
      </c>
      <c r="C56" s="44" t="s">
        <v>365</v>
      </c>
      <c r="D56" s="6" t="s">
        <v>77</v>
      </c>
      <c r="E56" s="6">
        <v>467</v>
      </c>
      <c r="F56" s="67" t="s">
        <v>1283</v>
      </c>
      <c r="G56" s="82">
        <f t="shared" si="0"/>
        <v>4292</v>
      </c>
    </row>
    <row r="57" spans="1:7" x14ac:dyDescent="0.3">
      <c r="A57" s="59">
        <v>1980</v>
      </c>
      <c r="B57" s="43" t="s">
        <v>447</v>
      </c>
      <c r="C57" s="44" t="s">
        <v>448</v>
      </c>
      <c r="D57" s="6" t="s">
        <v>77</v>
      </c>
      <c r="E57" s="6">
        <v>467</v>
      </c>
      <c r="F57" s="67" t="s">
        <v>1278</v>
      </c>
      <c r="G57" s="82">
        <f t="shared" si="0"/>
        <v>4000</v>
      </c>
    </row>
    <row r="58" spans="1:7" x14ac:dyDescent="0.3">
      <c r="A58" s="60">
        <v>31182</v>
      </c>
      <c r="B58" s="28" t="s">
        <v>395</v>
      </c>
      <c r="C58" s="29" t="s">
        <v>396</v>
      </c>
      <c r="D58" s="6" t="s">
        <v>77</v>
      </c>
      <c r="E58" s="6"/>
      <c r="F58" s="67" t="s">
        <v>1284</v>
      </c>
      <c r="G58" s="82">
        <f t="shared" si="0"/>
        <v>42631</v>
      </c>
    </row>
    <row r="59" spans="1:7" x14ac:dyDescent="0.3">
      <c r="A59" s="60">
        <v>3625</v>
      </c>
      <c r="B59" s="28" t="s">
        <v>509</v>
      </c>
      <c r="C59" s="29" t="s">
        <v>510</v>
      </c>
      <c r="D59" s="6" t="s">
        <v>77</v>
      </c>
      <c r="E59" s="6"/>
      <c r="F59" s="67" t="s">
        <v>1279</v>
      </c>
      <c r="G59" s="82">
        <f t="shared" si="0"/>
        <v>115842.07</v>
      </c>
    </row>
    <row r="60" spans="1:7" x14ac:dyDescent="0.3">
      <c r="A60" s="60">
        <v>4250</v>
      </c>
      <c r="B60" s="28" t="s">
        <v>515</v>
      </c>
      <c r="C60" s="29" t="s">
        <v>516</v>
      </c>
      <c r="D60" s="6" t="s">
        <v>77</v>
      </c>
      <c r="E60" s="6"/>
      <c r="F60" s="66">
        <v>467</v>
      </c>
      <c r="G60" s="82">
        <f>SUM(A56:A57)</f>
        <v>5980</v>
      </c>
    </row>
    <row r="61" spans="1:7" x14ac:dyDescent="0.3">
      <c r="A61" s="60">
        <v>1000</v>
      </c>
      <c r="B61" s="28" t="s">
        <v>561</v>
      </c>
      <c r="C61" s="29" t="s">
        <v>562</v>
      </c>
      <c r="D61" s="6" t="s">
        <v>77</v>
      </c>
      <c r="E61" s="6"/>
      <c r="F61" t="s">
        <v>1285</v>
      </c>
      <c r="G61" s="82">
        <f>SUM(A46:A47)</f>
        <v>9400</v>
      </c>
    </row>
    <row r="62" spans="1:7" x14ac:dyDescent="0.3">
      <c r="A62" s="60">
        <v>15400</v>
      </c>
      <c r="B62" s="28" t="s">
        <v>563</v>
      </c>
      <c r="C62" s="29" t="s">
        <v>564</v>
      </c>
      <c r="D62" s="6" t="s">
        <v>77</v>
      </c>
      <c r="E62" s="6"/>
      <c r="F62" s="68" t="s">
        <v>1286</v>
      </c>
      <c r="G62" s="82">
        <f>SUM(A112:A294)</f>
        <v>1033648.3499999999</v>
      </c>
    </row>
    <row r="63" spans="1:7" x14ac:dyDescent="0.3">
      <c r="A63" s="60">
        <v>3500</v>
      </c>
      <c r="B63" s="28" t="s">
        <v>565</v>
      </c>
      <c r="C63" s="29" t="s">
        <v>566</v>
      </c>
      <c r="D63" s="6" t="s">
        <v>77</v>
      </c>
      <c r="E63" s="6"/>
      <c r="G63" s="82">
        <f>SUM(G46:G62)</f>
        <v>27445171.150000002</v>
      </c>
    </row>
    <row r="64" spans="1:7" x14ac:dyDescent="0.3">
      <c r="A64" s="60">
        <v>3250</v>
      </c>
      <c r="B64" s="28" t="s">
        <v>569</v>
      </c>
      <c r="C64" s="29" t="s">
        <v>570</v>
      </c>
      <c r="D64" s="6" t="s">
        <v>77</v>
      </c>
      <c r="E64" s="6"/>
    </row>
    <row r="65" spans="1:5" x14ac:dyDescent="0.3">
      <c r="A65" s="60">
        <v>1775</v>
      </c>
      <c r="B65" s="28" t="s">
        <v>571</v>
      </c>
      <c r="C65" s="29" t="s">
        <v>572</v>
      </c>
      <c r="D65" s="6" t="s">
        <v>77</v>
      </c>
      <c r="E65" s="6"/>
    </row>
    <row r="66" spans="1:5" x14ac:dyDescent="0.3">
      <c r="A66" s="61">
        <v>2500</v>
      </c>
      <c r="B66" s="25" t="s">
        <v>224</v>
      </c>
      <c r="C66" s="26" t="s">
        <v>225</v>
      </c>
      <c r="D66" s="6" t="s">
        <v>77</v>
      </c>
      <c r="E66" s="6"/>
    </row>
    <row r="67" spans="1:5" x14ac:dyDescent="0.3">
      <c r="A67" s="61">
        <v>1500</v>
      </c>
      <c r="B67" s="25" t="s">
        <v>272</v>
      </c>
      <c r="C67" s="26" t="s">
        <v>273</v>
      </c>
      <c r="D67" s="6" t="s">
        <v>77</v>
      </c>
      <c r="E67" s="6"/>
    </row>
    <row r="68" spans="1:5" x14ac:dyDescent="0.3">
      <c r="A68" s="61">
        <v>7500</v>
      </c>
      <c r="B68" s="25" t="s">
        <v>306</v>
      </c>
      <c r="C68" s="26" t="s">
        <v>307</v>
      </c>
      <c r="D68" s="6" t="s">
        <v>77</v>
      </c>
      <c r="E68" s="6"/>
    </row>
    <row r="69" spans="1:5" x14ac:dyDescent="0.3">
      <c r="A69" s="61">
        <v>15000</v>
      </c>
      <c r="B69" s="25" t="s">
        <v>312</v>
      </c>
      <c r="C69" s="26" t="s">
        <v>313</v>
      </c>
      <c r="D69" s="6" t="s">
        <v>77</v>
      </c>
      <c r="E69" s="6"/>
    </row>
    <row r="70" spans="1:5" x14ac:dyDescent="0.3">
      <c r="A70" s="61">
        <v>15000</v>
      </c>
      <c r="B70" s="25" t="s">
        <v>314</v>
      </c>
      <c r="C70" s="26" t="s">
        <v>315</v>
      </c>
      <c r="D70" s="6" t="s">
        <v>77</v>
      </c>
      <c r="E70" s="6"/>
    </row>
    <row r="71" spans="1:5" x14ac:dyDescent="0.3">
      <c r="A71" s="61">
        <v>100000</v>
      </c>
      <c r="B71" s="25" t="s">
        <v>316</v>
      </c>
      <c r="C71" s="26" t="s">
        <v>317</v>
      </c>
      <c r="D71" s="6" t="s">
        <v>77</v>
      </c>
      <c r="E71" s="6"/>
    </row>
    <row r="72" spans="1:5" x14ac:dyDescent="0.3">
      <c r="A72" s="61">
        <v>99975</v>
      </c>
      <c r="B72" s="25" t="s">
        <v>318</v>
      </c>
      <c r="C72" s="26" t="s">
        <v>319</v>
      </c>
      <c r="D72" s="6" t="s">
        <v>77</v>
      </c>
      <c r="E72" s="6"/>
    </row>
    <row r="73" spans="1:5" x14ac:dyDescent="0.3">
      <c r="A73" s="61">
        <v>3000</v>
      </c>
      <c r="B73" s="25" t="s">
        <v>324</v>
      </c>
      <c r="C73" s="26" t="s">
        <v>325</v>
      </c>
      <c r="D73" s="6" t="s">
        <v>77</v>
      </c>
      <c r="E73" s="6"/>
    </row>
    <row r="74" spans="1:5" x14ac:dyDescent="0.3">
      <c r="A74" s="61">
        <v>3000</v>
      </c>
      <c r="B74" s="25" t="s">
        <v>326</v>
      </c>
      <c r="C74" s="26" t="s">
        <v>327</v>
      </c>
      <c r="D74" s="6" t="s">
        <v>77</v>
      </c>
      <c r="E74" s="6"/>
    </row>
    <row r="75" spans="1:5" x14ac:dyDescent="0.3">
      <c r="A75" s="61">
        <v>1000</v>
      </c>
      <c r="B75" s="25" t="s">
        <v>334</v>
      </c>
      <c r="C75" s="26" t="s">
        <v>335</v>
      </c>
      <c r="D75" s="6" t="s">
        <v>77</v>
      </c>
      <c r="E75" s="6"/>
    </row>
    <row r="76" spans="1:5" x14ac:dyDescent="0.3">
      <c r="A76" s="61">
        <v>1000</v>
      </c>
      <c r="B76" s="25" t="s">
        <v>336</v>
      </c>
      <c r="C76" s="26" t="s">
        <v>337</v>
      </c>
      <c r="D76" s="6" t="s">
        <v>77</v>
      </c>
      <c r="E76" s="6"/>
    </row>
    <row r="77" spans="1:5" x14ac:dyDescent="0.3">
      <c r="A77" s="61">
        <v>3000</v>
      </c>
      <c r="B77" s="25" t="s">
        <v>342</v>
      </c>
      <c r="C77" s="26" t="s">
        <v>343</v>
      </c>
      <c r="D77" s="6" t="s">
        <v>77</v>
      </c>
      <c r="E77" s="6"/>
    </row>
    <row r="78" spans="1:5" x14ac:dyDescent="0.3">
      <c r="A78" s="61">
        <v>3000</v>
      </c>
      <c r="B78" s="25" t="s">
        <v>344</v>
      </c>
      <c r="C78" s="26" t="s">
        <v>345</v>
      </c>
      <c r="D78" s="6" t="s">
        <v>77</v>
      </c>
      <c r="E78" s="6"/>
    </row>
    <row r="79" spans="1:5" x14ac:dyDescent="0.3">
      <c r="A79" s="61">
        <v>3000</v>
      </c>
      <c r="B79" s="25" t="s">
        <v>346</v>
      </c>
      <c r="C79" s="26" t="s">
        <v>347</v>
      </c>
      <c r="D79" s="6" t="s">
        <v>77</v>
      </c>
      <c r="E79" s="6"/>
    </row>
    <row r="80" spans="1:5" x14ac:dyDescent="0.3">
      <c r="A80" s="61">
        <v>3000</v>
      </c>
      <c r="B80" s="25" t="s">
        <v>348</v>
      </c>
      <c r="C80" s="26" t="s">
        <v>349</v>
      </c>
      <c r="D80" s="6" t="s">
        <v>77</v>
      </c>
      <c r="E80" s="6"/>
    </row>
    <row r="81" spans="1:5" x14ac:dyDescent="0.3">
      <c r="A81" s="61">
        <v>3000</v>
      </c>
      <c r="B81" s="25" t="s">
        <v>350</v>
      </c>
      <c r="C81" s="26" t="s">
        <v>351</v>
      </c>
      <c r="D81" s="6" t="s">
        <v>77</v>
      </c>
      <c r="E81" s="6"/>
    </row>
    <row r="82" spans="1:5" x14ac:dyDescent="0.3">
      <c r="A82" s="61">
        <v>3000</v>
      </c>
      <c r="B82" s="25" t="s">
        <v>352</v>
      </c>
      <c r="C82" s="26" t="s">
        <v>353</v>
      </c>
      <c r="D82" s="6" t="s">
        <v>77</v>
      </c>
      <c r="E82" s="6"/>
    </row>
    <row r="83" spans="1:5" x14ac:dyDescent="0.3">
      <c r="A83" s="61">
        <v>3000</v>
      </c>
      <c r="B83" s="25" t="s">
        <v>354</v>
      </c>
      <c r="C83" s="26" t="s">
        <v>355</v>
      </c>
      <c r="D83" s="6" t="s">
        <v>77</v>
      </c>
      <c r="E83" s="6"/>
    </row>
    <row r="84" spans="1:5" x14ac:dyDescent="0.3">
      <c r="A84" s="61">
        <v>3000</v>
      </c>
      <c r="B84" s="25" t="s">
        <v>356</v>
      </c>
      <c r="C84" s="26" t="s">
        <v>357</v>
      </c>
      <c r="D84" s="6" t="s">
        <v>77</v>
      </c>
      <c r="E84" s="6"/>
    </row>
    <row r="85" spans="1:5" x14ac:dyDescent="0.3">
      <c r="A85" s="61">
        <v>3000</v>
      </c>
      <c r="B85" s="25" t="s">
        <v>358</v>
      </c>
      <c r="C85" s="26" t="s">
        <v>359</v>
      </c>
      <c r="D85" s="6" t="s">
        <v>77</v>
      </c>
      <c r="E85" s="6"/>
    </row>
    <row r="86" spans="1:5" x14ac:dyDescent="0.3">
      <c r="A86" s="61">
        <v>2100</v>
      </c>
      <c r="B86" s="25" t="s">
        <v>360</v>
      </c>
      <c r="C86" s="26" t="s">
        <v>361</v>
      </c>
      <c r="D86" s="6" t="s">
        <v>77</v>
      </c>
      <c r="E86" s="6"/>
    </row>
    <row r="87" spans="1:5" x14ac:dyDescent="0.3">
      <c r="A87" s="61">
        <v>3000</v>
      </c>
      <c r="B87" s="25" t="s">
        <v>362</v>
      </c>
      <c r="C87" s="26" t="s">
        <v>363</v>
      </c>
      <c r="D87" s="6" t="s">
        <v>77</v>
      </c>
      <c r="E87" s="6"/>
    </row>
    <row r="88" spans="1:5" x14ac:dyDescent="0.3">
      <c r="A88" s="61">
        <v>3000</v>
      </c>
      <c r="B88" s="25" t="s">
        <v>389</v>
      </c>
      <c r="C88" s="26" t="s">
        <v>390</v>
      </c>
      <c r="D88" s="6" t="s">
        <v>77</v>
      </c>
      <c r="E88" s="6"/>
    </row>
    <row r="89" spans="1:5" x14ac:dyDescent="0.3">
      <c r="A89" s="61">
        <v>2500</v>
      </c>
      <c r="B89" s="25" t="s">
        <v>431</v>
      </c>
      <c r="C89" s="26" t="s">
        <v>432</v>
      </c>
      <c r="D89" s="6" t="s">
        <v>77</v>
      </c>
      <c r="E89" s="6"/>
    </row>
    <row r="90" spans="1:5" x14ac:dyDescent="0.3">
      <c r="A90" s="61">
        <v>6000</v>
      </c>
      <c r="B90" s="25" t="s">
        <v>433</v>
      </c>
      <c r="C90" s="26" t="s">
        <v>434</v>
      </c>
      <c r="D90" s="6" t="s">
        <v>77</v>
      </c>
      <c r="E90" s="6"/>
    </row>
    <row r="91" spans="1:5" x14ac:dyDescent="0.3">
      <c r="A91" s="61">
        <v>1000</v>
      </c>
      <c r="B91" s="25" t="s">
        <v>445</v>
      </c>
      <c r="C91" s="26" t="s">
        <v>446</v>
      </c>
      <c r="D91" s="6" t="s">
        <v>77</v>
      </c>
      <c r="E91" s="6"/>
    </row>
    <row r="92" spans="1:5" x14ac:dyDescent="0.3">
      <c r="A92" s="61">
        <v>9000</v>
      </c>
      <c r="B92" s="25" t="s">
        <v>451</v>
      </c>
      <c r="C92" s="26" t="s">
        <v>452</v>
      </c>
      <c r="D92" s="6" t="s">
        <v>77</v>
      </c>
      <c r="E92" s="6"/>
    </row>
    <row r="93" spans="1:5" x14ac:dyDescent="0.3">
      <c r="A93" s="61">
        <v>5500</v>
      </c>
      <c r="B93" s="25" t="s">
        <v>529</v>
      </c>
      <c r="C93" s="26" t="s">
        <v>530</v>
      </c>
      <c r="D93" s="6" t="s">
        <v>77</v>
      </c>
      <c r="E93" s="6"/>
    </row>
    <row r="94" spans="1:5" x14ac:dyDescent="0.3">
      <c r="A94" s="61">
        <v>3500</v>
      </c>
      <c r="B94" s="25" t="s">
        <v>557</v>
      </c>
      <c r="C94" s="26" t="s">
        <v>558</v>
      </c>
      <c r="D94" s="6" t="s">
        <v>77</v>
      </c>
      <c r="E94" s="6"/>
    </row>
    <row r="95" spans="1:5" x14ac:dyDescent="0.3">
      <c r="A95" s="62">
        <v>59100</v>
      </c>
      <c r="B95" s="45" t="s">
        <v>190</v>
      </c>
      <c r="C95" s="46" t="s">
        <v>191</v>
      </c>
      <c r="D95" s="6" t="s">
        <v>77</v>
      </c>
      <c r="E95" s="23"/>
    </row>
    <row r="96" spans="1:5" x14ac:dyDescent="0.3">
      <c r="A96" s="62">
        <v>180431.02</v>
      </c>
      <c r="B96" s="45" t="s">
        <v>192</v>
      </c>
      <c r="C96" s="46" t="s">
        <v>193</v>
      </c>
      <c r="D96" s="6" t="s">
        <v>77</v>
      </c>
      <c r="E96" s="23"/>
    </row>
    <row r="97" spans="1:5" x14ac:dyDescent="0.3">
      <c r="A97" s="62">
        <v>130077.25</v>
      </c>
      <c r="B97" s="45" t="s">
        <v>194</v>
      </c>
      <c r="C97" s="46" t="s">
        <v>195</v>
      </c>
      <c r="D97" s="6" t="s">
        <v>77</v>
      </c>
      <c r="E97" s="23"/>
    </row>
    <row r="98" spans="1:5" x14ac:dyDescent="0.3">
      <c r="A98" s="62">
        <v>28500</v>
      </c>
      <c r="B98" s="45" t="s">
        <v>196</v>
      </c>
      <c r="C98" s="46" t="s">
        <v>197</v>
      </c>
      <c r="D98" s="6" t="s">
        <v>77</v>
      </c>
      <c r="E98" s="23"/>
    </row>
    <row r="99" spans="1:5" x14ac:dyDescent="0.3">
      <c r="A99" s="62">
        <v>37000</v>
      </c>
      <c r="B99" s="45" t="s">
        <v>198</v>
      </c>
      <c r="C99" s="46" t="s">
        <v>199</v>
      </c>
      <c r="D99" s="6" t="s">
        <v>77</v>
      </c>
      <c r="E99" s="23"/>
    </row>
    <row r="100" spans="1:5" x14ac:dyDescent="0.3">
      <c r="A100" s="62">
        <v>1250</v>
      </c>
      <c r="B100" s="45" t="s">
        <v>200</v>
      </c>
      <c r="C100" s="46" t="s">
        <v>201</v>
      </c>
      <c r="D100" s="6" t="s">
        <v>77</v>
      </c>
      <c r="E100" s="23"/>
    </row>
    <row r="101" spans="1:5" x14ac:dyDescent="0.3">
      <c r="A101" s="62">
        <v>142250</v>
      </c>
      <c r="B101" s="45" t="s">
        <v>202</v>
      </c>
      <c r="C101" s="46" t="s">
        <v>203</v>
      </c>
      <c r="D101" s="6" t="s">
        <v>77</v>
      </c>
      <c r="E101" s="23"/>
    </row>
    <row r="102" spans="1:5" x14ac:dyDescent="0.3">
      <c r="A102" s="62">
        <v>122783</v>
      </c>
      <c r="B102" s="45" t="s">
        <v>204</v>
      </c>
      <c r="C102" s="46" t="s">
        <v>205</v>
      </c>
      <c r="D102" s="6" t="s">
        <v>77</v>
      </c>
      <c r="E102" s="23"/>
    </row>
    <row r="103" spans="1:5" x14ac:dyDescent="0.3">
      <c r="A103" s="62">
        <v>25200</v>
      </c>
      <c r="B103" s="45" t="s">
        <v>206</v>
      </c>
      <c r="C103" s="46" t="s">
        <v>207</v>
      </c>
      <c r="D103" s="6" t="s">
        <v>77</v>
      </c>
      <c r="E103" s="23"/>
    </row>
    <row r="104" spans="1:5" x14ac:dyDescent="0.3">
      <c r="A104" s="62">
        <v>50500</v>
      </c>
      <c r="B104" s="45" t="s">
        <v>208</v>
      </c>
      <c r="C104" s="46" t="s">
        <v>209</v>
      </c>
      <c r="D104" s="6" t="s">
        <v>77</v>
      </c>
      <c r="E104" s="23"/>
    </row>
    <row r="105" spans="1:5" x14ac:dyDescent="0.3">
      <c r="A105" s="62">
        <v>91900</v>
      </c>
      <c r="B105" s="45" t="s">
        <v>210</v>
      </c>
      <c r="C105" s="46" t="s">
        <v>211</v>
      </c>
      <c r="D105" s="6" t="s">
        <v>77</v>
      </c>
      <c r="E105" s="23"/>
    </row>
    <row r="106" spans="1:5" x14ac:dyDescent="0.3">
      <c r="A106" s="62">
        <v>25100</v>
      </c>
      <c r="B106" s="45" t="s">
        <v>212</v>
      </c>
      <c r="C106" s="46" t="s">
        <v>213</v>
      </c>
      <c r="D106" s="6" t="s">
        <v>77</v>
      </c>
      <c r="E106" s="23"/>
    </row>
    <row r="107" spans="1:5" x14ac:dyDescent="0.3">
      <c r="A107" s="62">
        <v>1000</v>
      </c>
      <c r="B107" s="45" t="s">
        <v>226</v>
      </c>
      <c r="C107" s="46" t="s">
        <v>227</v>
      </c>
      <c r="D107" s="6" t="s">
        <v>77</v>
      </c>
      <c r="E107" s="6"/>
    </row>
    <row r="108" spans="1:5" x14ac:dyDescent="0.3">
      <c r="A108" s="63">
        <v>47829</v>
      </c>
      <c r="B108" s="18" t="s">
        <v>172</v>
      </c>
      <c r="C108" s="19" t="s">
        <v>173</v>
      </c>
      <c r="D108" s="6" t="s">
        <v>77</v>
      </c>
      <c r="E108" s="23"/>
    </row>
    <row r="109" spans="1:5" x14ac:dyDescent="0.3">
      <c r="A109" s="63">
        <v>190271</v>
      </c>
      <c r="B109" s="18" t="s">
        <v>174</v>
      </c>
      <c r="C109" s="19" t="s">
        <v>175</v>
      </c>
      <c r="D109" s="6" t="s">
        <v>77</v>
      </c>
      <c r="E109" s="23"/>
    </row>
    <row r="110" spans="1:5" x14ac:dyDescent="0.3">
      <c r="A110" s="64">
        <v>29874</v>
      </c>
      <c r="B110" s="21" t="s">
        <v>148</v>
      </c>
      <c r="C110" s="22" t="s">
        <v>149</v>
      </c>
      <c r="D110" s="6" t="s">
        <v>77</v>
      </c>
      <c r="E110" s="23"/>
    </row>
    <row r="111" spans="1:5" x14ac:dyDescent="0.3">
      <c r="A111" s="64">
        <v>24026242.620000001</v>
      </c>
      <c r="B111" s="21" t="s">
        <v>150</v>
      </c>
      <c r="C111" s="22" t="s">
        <v>151</v>
      </c>
      <c r="D111" s="6" t="s">
        <v>77</v>
      </c>
      <c r="E111" s="23"/>
    </row>
    <row r="112" spans="1:5" x14ac:dyDescent="0.3">
      <c r="A112" s="65">
        <v>18407.63</v>
      </c>
      <c r="B112" s="31" t="s">
        <v>75</v>
      </c>
      <c r="C112" s="32" t="s">
        <v>76</v>
      </c>
      <c r="D112" s="6" t="s">
        <v>77</v>
      </c>
      <c r="E112" s="6"/>
    </row>
    <row r="113" spans="1:5" x14ac:dyDescent="0.3">
      <c r="A113" s="65">
        <v>1200</v>
      </c>
      <c r="B113" s="31" t="s">
        <v>78</v>
      </c>
      <c r="C113" s="32" t="s">
        <v>79</v>
      </c>
      <c r="D113" s="6" t="s">
        <v>77</v>
      </c>
      <c r="E113" s="6"/>
    </row>
    <row r="114" spans="1:5" x14ac:dyDescent="0.3">
      <c r="A114" s="65">
        <v>1000</v>
      </c>
      <c r="B114" s="31" t="s">
        <v>80</v>
      </c>
      <c r="C114" s="32" t="s">
        <v>81</v>
      </c>
      <c r="D114" s="6" t="s">
        <v>77</v>
      </c>
      <c r="E114" s="6"/>
    </row>
    <row r="115" spans="1:5" x14ac:dyDescent="0.3">
      <c r="A115" s="65">
        <v>3200</v>
      </c>
      <c r="B115" s="31" t="s">
        <v>82</v>
      </c>
      <c r="C115" s="32" t="s">
        <v>83</v>
      </c>
      <c r="D115" s="6" t="s">
        <v>77</v>
      </c>
      <c r="E115" s="6"/>
    </row>
    <row r="116" spans="1:5" x14ac:dyDescent="0.3">
      <c r="A116" s="65">
        <v>1200</v>
      </c>
      <c r="B116" s="31" t="s">
        <v>84</v>
      </c>
      <c r="C116" s="32" t="s">
        <v>85</v>
      </c>
      <c r="D116" s="6" t="s">
        <v>77</v>
      </c>
      <c r="E116" s="6"/>
    </row>
    <row r="117" spans="1:5" x14ac:dyDescent="0.3">
      <c r="A117" s="65">
        <v>4800</v>
      </c>
      <c r="B117" s="31" t="s">
        <v>86</v>
      </c>
      <c r="C117" s="32" t="s">
        <v>87</v>
      </c>
      <c r="D117" s="6" t="s">
        <v>77</v>
      </c>
      <c r="E117" s="6"/>
    </row>
    <row r="118" spans="1:5" x14ac:dyDescent="0.3">
      <c r="A118" s="65">
        <v>6500</v>
      </c>
      <c r="B118" s="31" t="s">
        <v>88</v>
      </c>
      <c r="C118" s="32" t="s">
        <v>89</v>
      </c>
      <c r="D118" s="6" t="s">
        <v>77</v>
      </c>
      <c r="E118" s="6"/>
    </row>
    <row r="119" spans="1:5" x14ac:dyDescent="0.3">
      <c r="A119" s="65">
        <v>2000</v>
      </c>
      <c r="B119" s="31" t="s">
        <v>90</v>
      </c>
      <c r="C119" s="32" t="s">
        <v>91</v>
      </c>
      <c r="D119" s="6" t="s">
        <v>77</v>
      </c>
      <c r="E119" s="6"/>
    </row>
    <row r="120" spans="1:5" x14ac:dyDescent="0.3">
      <c r="A120" s="65">
        <v>11208.41</v>
      </c>
      <c r="B120" s="31" t="s">
        <v>92</v>
      </c>
      <c r="C120" s="32" t="s">
        <v>93</v>
      </c>
      <c r="D120" s="6" t="s">
        <v>77</v>
      </c>
      <c r="E120" s="6"/>
    </row>
    <row r="121" spans="1:5" x14ac:dyDescent="0.3">
      <c r="A121" s="65">
        <v>24915.200000000001</v>
      </c>
      <c r="B121" s="31" t="s">
        <v>94</v>
      </c>
      <c r="C121" s="32" t="s">
        <v>95</v>
      </c>
      <c r="D121" s="6" t="s">
        <v>77</v>
      </c>
      <c r="E121" s="6"/>
    </row>
    <row r="122" spans="1:5" x14ac:dyDescent="0.3">
      <c r="A122" s="65">
        <v>2025</v>
      </c>
      <c r="B122" s="31" t="s">
        <v>96</v>
      </c>
      <c r="C122" s="32" t="s">
        <v>97</v>
      </c>
      <c r="D122" s="6" t="s">
        <v>77</v>
      </c>
      <c r="E122" s="6"/>
    </row>
    <row r="123" spans="1:5" x14ac:dyDescent="0.3">
      <c r="A123" s="65">
        <v>5365</v>
      </c>
      <c r="B123" s="31" t="s">
        <v>98</v>
      </c>
      <c r="C123" s="32" t="s">
        <v>99</v>
      </c>
      <c r="D123" s="6" t="s">
        <v>77</v>
      </c>
      <c r="E123" s="6"/>
    </row>
    <row r="124" spans="1:5" x14ac:dyDescent="0.3">
      <c r="A124" s="65">
        <v>350</v>
      </c>
      <c r="B124" s="31" t="s">
        <v>100</v>
      </c>
      <c r="C124" s="32" t="s">
        <v>101</v>
      </c>
      <c r="D124" s="6" t="s">
        <v>77</v>
      </c>
      <c r="E124" s="6"/>
    </row>
    <row r="125" spans="1:5" x14ac:dyDescent="0.3">
      <c r="A125" s="65">
        <v>7396</v>
      </c>
      <c r="B125" s="31" t="s">
        <v>102</v>
      </c>
      <c r="C125" s="32" t="s">
        <v>103</v>
      </c>
      <c r="D125" s="6" t="s">
        <v>77</v>
      </c>
      <c r="E125" s="6"/>
    </row>
    <row r="126" spans="1:5" x14ac:dyDescent="0.3">
      <c r="A126" s="65">
        <v>0</v>
      </c>
      <c r="B126" s="31" t="s">
        <v>104</v>
      </c>
      <c r="C126" s="32" t="s">
        <v>105</v>
      </c>
      <c r="D126" s="6" t="s">
        <v>77</v>
      </c>
      <c r="E126" s="6"/>
    </row>
    <row r="127" spans="1:5" x14ac:dyDescent="0.3">
      <c r="A127" s="65">
        <v>5000</v>
      </c>
      <c r="B127" s="31" t="s">
        <v>106</v>
      </c>
      <c r="C127" s="32" t="s">
        <v>107</v>
      </c>
      <c r="D127" s="6" t="s">
        <v>77</v>
      </c>
      <c r="E127" s="6"/>
    </row>
    <row r="128" spans="1:5" x14ac:dyDescent="0.3">
      <c r="A128" s="65">
        <v>1000</v>
      </c>
      <c r="B128" s="31" t="s">
        <v>108</v>
      </c>
      <c r="C128" s="32" t="s">
        <v>109</v>
      </c>
      <c r="D128" s="6" t="s">
        <v>77</v>
      </c>
      <c r="E128" s="6"/>
    </row>
    <row r="129" spans="1:5" x14ac:dyDescent="0.3">
      <c r="A129" s="65">
        <v>15760</v>
      </c>
      <c r="B129" s="31" t="s">
        <v>110</v>
      </c>
      <c r="C129" s="32" t="s">
        <v>111</v>
      </c>
      <c r="D129" s="6" t="s">
        <v>77</v>
      </c>
      <c r="E129" s="6"/>
    </row>
    <row r="130" spans="1:5" x14ac:dyDescent="0.3">
      <c r="A130" s="65">
        <v>19500</v>
      </c>
      <c r="B130" s="31" t="s">
        <v>112</v>
      </c>
      <c r="C130" s="32" t="s">
        <v>113</v>
      </c>
      <c r="D130" s="6" t="s">
        <v>77</v>
      </c>
      <c r="E130" s="6"/>
    </row>
    <row r="131" spans="1:5" x14ac:dyDescent="0.3">
      <c r="A131" s="65">
        <v>1750</v>
      </c>
      <c r="B131" s="31" t="s">
        <v>114</v>
      </c>
      <c r="C131" s="32" t="s">
        <v>115</v>
      </c>
      <c r="D131" s="6" t="s">
        <v>77</v>
      </c>
      <c r="E131" s="6"/>
    </row>
    <row r="132" spans="1:5" x14ac:dyDescent="0.3">
      <c r="A132" s="65">
        <v>4200</v>
      </c>
      <c r="B132" s="31" t="s">
        <v>116</v>
      </c>
      <c r="C132" s="32" t="s">
        <v>117</v>
      </c>
      <c r="D132" s="6" t="s">
        <v>77</v>
      </c>
      <c r="E132" s="6"/>
    </row>
    <row r="133" spans="1:5" x14ac:dyDescent="0.3">
      <c r="A133" s="65">
        <v>3125</v>
      </c>
      <c r="B133" s="31" t="s">
        <v>118</v>
      </c>
      <c r="C133" s="32" t="s">
        <v>119</v>
      </c>
      <c r="D133" s="6" t="s">
        <v>77</v>
      </c>
      <c r="E133" s="6"/>
    </row>
    <row r="134" spans="1:5" x14ac:dyDescent="0.3">
      <c r="A134" s="65">
        <v>500</v>
      </c>
      <c r="B134" s="31" t="s">
        <v>120</v>
      </c>
      <c r="C134" s="32" t="s">
        <v>121</v>
      </c>
      <c r="D134" s="6" t="s">
        <v>77</v>
      </c>
      <c r="E134" s="6"/>
    </row>
    <row r="135" spans="1:5" x14ac:dyDescent="0.3">
      <c r="A135" s="65">
        <v>110636.1</v>
      </c>
      <c r="B135" s="31" t="s">
        <v>122</v>
      </c>
      <c r="C135" s="32" t="s">
        <v>123</v>
      </c>
      <c r="D135" s="6" t="s">
        <v>77</v>
      </c>
      <c r="E135" s="6"/>
    </row>
    <row r="136" spans="1:5" x14ac:dyDescent="0.3">
      <c r="A136" s="65">
        <v>2000</v>
      </c>
      <c r="B136" s="31" t="s">
        <v>124</v>
      </c>
      <c r="C136" s="32" t="s">
        <v>125</v>
      </c>
      <c r="D136" s="6" t="s">
        <v>77</v>
      </c>
      <c r="E136" s="6"/>
    </row>
    <row r="137" spans="1:5" x14ac:dyDescent="0.3">
      <c r="A137" s="65">
        <v>-1352.13</v>
      </c>
      <c r="B137" s="31" t="s">
        <v>126</v>
      </c>
      <c r="C137" s="32" t="s">
        <v>127</v>
      </c>
      <c r="D137" s="6" t="s">
        <v>77</v>
      </c>
      <c r="E137" s="6"/>
    </row>
    <row r="138" spans="1:5" x14ac:dyDescent="0.3">
      <c r="A138" s="65">
        <v>2000</v>
      </c>
      <c r="B138" s="31" t="s">
        <v>128</v>
      </c>
      <c r="C138" s="32" t="s">
        <v>129</v>
      </c>
      <c r="D138" s="6" t="s">
        <v>77</v>
      </c>
      <c r="E138" s="6"/>
    </row>
    <row r="139" spans="1:5" x14ac:dyDescent="0.3">
      <c r="A139" s="65">
        <v>2000</v>
      </c>
      <c r="B139" s="31" t="s">
        <v>130</v>
      </c>
      <c r="C139" s="32" t="s">
        <v>131</v>
      </c>
      <c r="D139" s="6" t="s">
        <v>77</v>
      </c>
      <c r="E139" s="6"/>
    </row>
    <row r="140" spans="1:5" x14ac:dyDescent="0.3">
      <c r="A140" s="65">
        <v>7000</v>
      </c>
      <c r="B140" s="31" t="s">
        <v>132</v>
      </c>
      <c r="C140" s="32" t="s">
        <v>133</v>
      </c>
      <c r="D140" s="6" t="s">
        <v>77</v>
      </c>
      <c r="E140" s="6"/>
    </row>
    <row r="141" spans="1:5" x14ac:dyDescent="0.3">
      <c r="A141" s="65">
        <v>6700</v>
      </c>
      <c r="B141" s="31" t="s">
        <v>134</v>
      </c>
      <c r="C141" s="32" t="s">
        <v>135</v>
      </c>
      <c r="D141" s="6" t="s">
        <v>77</v>
      </c>
      <c r="E141" s="6"/>
    </row>
    <row r="142" spans="1:5" x14ac:dyDescent="0.3">
      <c r="A142" s="65">
        <v>5000</v>
      </c>
      <c r="B142" s="31" t="s">
        <v>136</v>
      </c>
      <c r="C142" s="32" t="s">
        <v>137</v>
      </c>
      <c r="D142" s="6" t="s">
        <v>77</v>
      </c>
      <c r="E142" s="6"/>
    </row>
    <row r="143" spans="1:5" x14ac:dyDescent="0.3">
      <c r="A143" s="65">
        <v>8500</v>
      </c>
      <c r="B143" s="31" t="s">
        <v>138</v>
      </c>
      <c r="C143" s="32" t="s">
        <v>139</v>
      </c>
      <c r="D143" s="6" t="s">
        <v>77</v>
      </c>
      <c r="E143" s="6"/>
    </row>
    <row r="144" spans="1:5" x14ac:dyDescent="0.3">
      <c r="A144" s="65">
        <v>15833</v>
      </c>
      <c r="B144" s="31" t="s">
        <v>140</v>
      </c>
      <c r="C144" s="32" t="s">
        <v>141</v>
      </c>
      <c r="D144" s="6" t="s">
        <v>77</v>
      </c>
      <c r="E144" s="6"/>
    </row>
    <row r="145" spans="1:5" x14ac:dyDescent="0.3">
      <c r="A145" s="65">
        <v>900</v>
      </c>
      <c r="B145" s="31" t="s">
        <v>142</v>
      </c>
      <c r="C145" s="32" t="s">
        <v>143</v>
      </c>
      <c r="D145" s="6" t="s">
        <v>77</v>
      </c>
      <c r="E145" s="6"/>
    </row>
    <row r="146" spans="1:5" x14ac:dyDescent="0.3">
      <c r="A146" s="65">
        <v>5000</v>
      </c>
      <c r="B146" s="31" t="s">
        <v>144</v>
      </c>
      <c r="C146" s="32" t="s">
        <v>145</v>
      </c>
      <c r="D146" s="6" t="s">
        <v>77</v>
      </c>
      <c r="E146" s="6"/>
    </row>
    <row r="147" spans="1:5" x14ac:dyDescent="0.3">
      <c r="A147" s="65">
        <v>7200</v>
      </c>
      <c r="B147" s="31" t="s">
        <v>146</v>
      </c>
      <c r="C147" s="32" t="s">
        <v>147</v>
      </c>
      <c r="D147" s="6" t="s">
        <v>77</v>
      </c>
      <c r="E147" s="6"/>
    </row>
    <row r="148" spans="1:5" x14ac:dyDescent="0.3">
      <c r="A148" s="65">
        <v>10000</v>
      </c>
      <c r="B148" s="31" t="s">
        <v>152</v>
      </c>
      <c r="C148" s="32" t="s">
        <v>153</v>
      </c>
      <c r="D148" s="6" t="s">
        <v>77</v>
      </c>
      <c r="E148" s="6"/>
    </row>
    <row r="149" spans="1:5" x14ac:dyDescent="0.3">
      <c r="A149" s="65">
        <v>3000</v>
      </c>
      <c r="B149" s="31" t="s">
        <v>154</v>
      </c>
      <c r="C149" s="32" t="s">
        <v>155</v>
      </c>
      <c r="D149" s="6" t="s">
        <v>77</v>
      </c>
      <c r="E149" s="6"/>
    </row>
    <row r="150" spans="1:5" x14ac:dyDescent="0.3">
      <c r="A150" s="65">
        <v>1300</v>
      </c>
      <c r="B150" s="31" t="s">
        <v>156</v>
      </c>
      <c r="C150" s="32" t="s">
        <v>157</v>
      </c>
      <c r="D150" s="6" t="s">
        <v>77</v>
      </c>
      <c r="E150" s="6"/>
    </row>
    <row r="151" spans="1:5" x14ac:dyDescent="0.3">
      <c r="A151" s="65">
        <v>1200</v>
      </c>
      <c r="B151" s="31" t="s">
        <v>158</v>
      </c>
      <c r="C151" s="32" t="s">
        <v>159</v>
      </c>
      <c r="D151" s="6" t="s">
        <v>77</v>
      </c>
      <c r="E151" s="6"/>
    </row>
    <row r="152" spans="1:5" x14ac:dyDescent="0.3">
      <c r="A152" s="65">
        <v>11390</v>
      </c>
      <c r="B152" s="31" t="s">
        <v>160</v>
      </c>
      <c r="C152" s="32" t="s">
        <v>161</v>
      </c>
      <c r="D152" s="6" t="s">
        <v>77</v>
      </c>
      <c r="E152" s="6"/>
    </row>
    <row r="153" spans="1:5" x14ac:dyDescent="0.3">
      <c r="A153" s="65">
        <v>5275</v>
      </c>
      <c r="B153" s="31" t="s">
        <v>162</v>
      </c>
      <c r="C153" s="32" t="s">
        <v>163</v>
      </c>
      <c r="D153" s="6" t="s">
        <v>77</v>
      </c>
      <c r="E153" s="6"/>
    </row>
    <row r="154" spans="1:5" x14ac:dyDescent="0.3">
      <c r="A154" s="65">
        <v>1100</v>
      </c>
      <c r="B154" s="31" t="s">
        <v>164</v>
      </c>
      <c r="C154" s="32" t="s">
        <v>165</v>
      </c>
      <c r="D154" s="6" t="s">
        <v>77</v>
      </c>
      <c r="E154" s="6"/>
    </row>
    <row r="155" spans="1:5" x14ac:dyDescent="0.3">
      <c r="A155" s="65">
        <v>800</v>
      </c>
      <c r="B155" s="31" t="s">
        <v>166</v>
      </c>
      <c r="C155" s="32" t="s">
        <v>167</v>
      </c>
      <c r="D155" s="6" t="s">
        <v>77</v>
      </c>
      <c r="E155" s="6"/>
    </row>
    <row r="156" spans="1:5" x14ac:dyDescent="0.3">
      <c r="A156" s="65">
        <v>3800</v>
      </c>
      <c r="B156" s="31" t="s">
        <v>168</v>
      </c>
      <c r="C156" s="32" t="s">
        <v>169</v>
      </c>
      <c r="D156" s="6" t="s">
        <v>77</v>
      </c>
      <c r="E156" s="6"/>
    </row>
    <row r="157" spans="1:5" x14ac:dyDescent="0.3">
      <c r="A157" s="65">
        <v>25000</v>
      </c>
      <c r="B157" s="31" t="s">
        <v>176</v>
      </c>
      <c r="C157" s="32" t="s">
        <v>177</v>
      </c>
      <c r="D157" s="6" t="s">
        <v>77</v>
      </c>
      <c r="E157" s="6"/>
    </row>
    <row r="158" spans="1:5" x14ac:dyDescent="0.3">
      <c r="A158" s="65">
        <v>1000</v>
      </c>
      <c r="B158" s="31" t="s">
        <v>178</v>
      </c>
      <c r="C158" s="32" t="s">
        <v>179</v>
      </c>
      <c r="D158" s="6" t="s">
        <v>77</v>
      </c>
      <c r="E158" s="6"/>
    </row>
    <row r="159" spans="1:5" x14ac:dyDescent="0.3">
      <c r="A159" s="65">
        <v>4100</v>
      </c>
      <c r="B159" s="31" t="s">
        <v>180</v>
      </c>
      <c r="C159" s="32" t="s">
        <v>181</v>
      </c>
      <c r="D159" s="6" t="s">
        <v>77</v>
      </c>
      <c r="E159" s="6"/>
    </row>
    <row r="160" spans="1:5" x14ac:dyDescent="0.3">
      <c r="A160" s="65">
        <v>6000</v>
      </c>
      <c r="B160" s="31" t="s">
        <v>182</v>
      </c>
      <c r="C160" s="32" t="s">
        <v>183</v>
      </c>
      <c r="D160" s="6" t="s">
        <v>77</v>
      </c>
      <c r="E160" s="6"/>
    </row>
    <row r="161" spans="1:5" x14ac:dyDescent="0.3">
      <c r="A161" s="65">
        <v>1200</v>
      </c>
      <c r="B161" s="31" t="s">
        <v>184</v>
      </c>
      <c r="C161" s="32" t="s">
        <v>185</v>
      </c>
      <c r="D161" s="6" t="s">
        <v>77</v>
      </c>
      <c r="E161" s="6"/>
    </row>
    <row r="162" spans="1:5" x14ac:dyDescent="0.3">
      <c r="A162" s="65">
        <v>3975</v>
      </c>
      <c r="B162" s="31" t="s">
        <v>186</v>
      </c>
      <c r="C162" s="32" t="s">
        <v>187</v>
      </c>
      <c r="D162" s="6" t="s">
        <v>77</v>
      </c>
      <c r="E162" s="6"/>
    </row>
    <row r="163" spans="1:5" x14ac:dyDescent="0.3">
      <c r="A163" s="65">
        <v>27000</v>
      </c>
      <c r="B163" s="31" t="s">
        <v>188</v>
      </c>
      <c r="C163" s="32" t="s">
        <v>189</v>
      </c>
      <c r="D163" s="6" t="s">
        <v>77</v>
      </c>
      <c r="E163" s="6"/>
    </row>
    <row r="164" spans="1:5" x14ac:dyDescent="0.3">
      <c r="A164" s="65">
        <v>9000</v>
      </c>
      <c r="B164" s="31" t="s">
        <v>214</v>
      </c>
      <c r="C164" s="32" t="s">
        <v>215</v>
      </c>
      <c r="D164" s="6" t="s">
        <v>77</v>
      </c>
      <c r="E164" s="6"/>
    </row>
    <row r="165" spans="1:5" x14ac:dyDescent="0.3">
      <c r="A165" s="65">
        <v>1000</v>
      </c>
      <c r="B165" s="31" t="s">
        <v>216</v>
      </c>
      <c r="C165" s="32" t="s">
        <v>217</v>
      </c>
      <c r="D165" s="6" t="s">
        <v>77</v>
      </c>
      <c r="E165" s="6"/>
    </row>
    <row r="166" spans="1:5" x14ac:dyDescent="0.3">
      <c r="A166" s="65">
        <v>325</v>
      </c>
      <c r="B166" s="31" t="s">
        <v>218</v>
      </c>
      <c r="C166" s="32" t="s">
        <v>219</v>
      </c>
      <c r="D166" s="6" t="s">
        <v>77</v>
      </c>
      <c r="E166" s="6"/>
    </row>
    <row r="167" spans="1:5" x14ac:dyDescent="0.3">
      <c r="A167" s="65">
        <v>2500</v>
      </c>
      <c r="B167" s="31" t="s">
        <v>220</v>
      </c>
      <c r="C167" s="32" t="s">
        <v>221</v>
      </c>
      <c r="D167" s="6" t="s">
        <v>77</v>
      </c>
      <c r="E167" s="6"/>
    </row>
    <row r="168" spans="1:5" x14ac:dyDescent="0.3">
      <c r="A168" s="65">
        <v>1750</v>
      </c>
      <c r="B168" s="31" t="s">
        <v>222</v>
      </c>
      <c r="C168" s="32" t="s">
        <v>223</v>
      </c>
      <c r="D168" s="6" t="s">
        <v>77</v>
      </c>
      <c r="E168" s="6"/>
    </row>
    <row r="169" spans="1:5" x14ac:dyDescent="0.3">
      <c r="A169" s="65">
        <v>2000</v>
      </c>
      <c r="B169" s="31" t="s">
        <v>228</v>
      </c>
      <c r="C169" s="32" t="s">
        <v>229</v>
      </c>
      <c r="D169" s="6" t="s">
        <v>77</v>
      </c>
      <c r="E169" s="6"/>
    </row>
    <row r="170" spans="1:5" x14ac:dyDescent="0.3">
      <c r="A170" s="65">
        <v>3499.6</v>
      </c>
      <c r="B170" s="31" t="s">
        <v>230</v>
      </c>
      <c r="C170" s="32" t="s">
        <v>231</v>
      </c>
      <c r="D170" s="6" t="s">
        <v>77</v>
      </c>
      <c r="E170" s="6"/>
    </row>
    <row r="171" spans="1:5" x14ac:dyDescent="0.3">
      <c r="A171" s="65">
        <v>2500</v>
      </c>
      <c r="B171" s="31" t="s">
        <v>232</v>
      </c>
      <c r="C171" s="32" t="s">
        <v>233</v>
      </c>
      <c r="D171" s="6" t="s">
        <v>77</v>
      </c>
      <c r="E171" s="6"/>
    </row>
    <row r="172" spans="1:5" x14ac:dyDescent="0.3">
      <c r="A172" s="65">
        <v>1000</v>
      </c>
      <c r="B172" s="31" t="s">
        <v>234</v>
      </c>
      <c r="C172" s="32" t="s">
        <v>235</v>
      </c>
      <c r="D172" s="6" t="s">
        <v>77</v>
      </c>
      <c r="E172" s="6"/>
    </row>
    <row r="173" spans="1:5" x14ac:dyDescent="0.3">
      <c r="A173" s="65">
        <v>1000</v>
      </c>
      <c r="B173" s="31" t="s">
        <v>236</v>
      </c>
      <c r="C173" s="32" t="s">
        <v>237</v>
      </c>
      <c r="D173" s="6" t="s">
        <v>77</v>
      </c>
      <c r="E173" s="6"/>
    </row>
    <row r="174" spans="1:5" x14ac:dyDescent="0.3">
      <c r="A174" s="65">
        <v>1000</v>
      </c>
      <c r="B174" s="31" t="s">
        <v>238</v>
      </c>
      <c r="C174" s="32" t="s">
        <v>239</v>
      </c>
      <c r="D174" s="6" t="s">
        <v>77</v>
      </c>
      <c r="E174" s="6"/>
    </row>
    <row r="175" spans="1:5" x14ac:dyDescent="0.3">
      <c r="A175" s="65">
        <v>3498</v>
      </c>
      <c r="B175" s="31" t="s">
        <v>240</v>
      </c>
      <c r="C175" s="32" t="s">
        <v>241</v>
      </c>
      <c r="D175" s="6" t="s">
        <v>77</v>
      </c>
      <c r="E175" s="6"/>
    </row>
    <row r="176" spans="1:5" x14ac:dyDescent="0.3">
      <c r="A176" s="65">
        <v>7000</v>
      </c>
      <c r="B176" s="31" t="s">
        <v>242</v>
      </c>
      <c r="C176" s="32" t="s">
        <v>243</v>
      </c>
      <c r="D176" s="6" t="s">
        <v>77</v>
      </c>
      <c r="E176" s="6"/>
    </row>
    <row r="177" spans="1:5" x14ac:dyDescent="0.3">
      <c r="A177" s="65">
        <v>1500</v>
      </c>
      <c r="B177" s="31" t="s">
        <v>244</v>
      </c>
      <c r="C177" s="32" t="s">
        <v>245</v>
      </c>
      <c r="D177" s="6" t="s">
        <v>77</v>
      </c>
      <c r="E177" s="6"/>
    </row>
    <row r="178" spans="1:5" x14ac:dyDescent="0.3">
      <c r="A178" s="65">
        <v>3500</v>
      </c>
      <c r="B178" s="31" t="s">
        <v>246</v>
      </c>
      <c r="C178" s="32" t="s">
        <v>247</v>
      </c>
      <c r="D178" s="6" t="s">
        <v>77</v>
      </c>
      <c r="E178" s="6"/>
    </row>
    <row r="179" spans="1:5" x14ac:dyDescent="0.3">
      <c r="A179" s="65">
        <v>1000</v>
      </c>
      <c r="B179" s="31" t="s">
        <v>248</v>
      </c>
      <c r="C179" s="32" t="s">
        <v>249</v>
      </c>
      <c r="D179" s="6" t="s">
        <v>77</v>
      </c>
      <c r="E179" s="6"/>
    </row>
    <row r="180" spans="1:5" x14ac:dyDescent="0.3">
      <c r="A180" s="65">
        <v>3000</v>
      </c>
      <c r="B180" s="31" t="s">
        <v>250</v>
      </c>
      <c r="C180" s="32" t="s">
        <v>251</v>
      </c>
      <c r="D180" s="6" t="s">
        <v>77</v>
      </c>
      <c r="E180" s="6"/>
    </row>
    <row r="181" spans="1:5" x14ac:dyDescent="0.3">
      <c r="A181" s="65">
        <v>1000</v>
      </c>
      <c r="B181" s="31" t="s">
        <v>252</v>
      </c>
      <c r="C181" s="32" t="s">
        <v>253</v>
      </c>
      <c r="D181" s="6" t="s">
        <v>77</v>
      </c>
      <c r="E181" s="6"/>
    </row>
    <row r="182" spans="1:5" x14ac:dyDescent="0.3">
      <c r="A182" s="65">
        <v>2500</v>
      </c>
      <c r="B182" s="31" t="s">
        <v>254</v>
      </c>
      <c r="C182" s="32" t="s">
        <v>255</v>
      </c>
      <c r="D182" s="6" t="s">
        <v>77</v>
      </c>
      <c r="E182" s="6"/>
    </row>
    <row r="183" spans="1:5" x14ac:dyDescent="0.3">
      <c r="A183" s="65">
        <v>1000</v>
      </c>
      <c r="B183" s="31" t="s">
        <v>256</v>
      </c>
      <c r="C183" s="32" t="s">
        <v>257</v>
      </c>
      <c r="D183" s="6" t="s">
        <v>77</v>
      </c>
      <c r="E183" s="6"/>
    </row>
    <row r="184" spans="1:5" x14ac:dyDescent="0.3">
      <c r="A184" s="65">
        <v>3500</v>
      </c>
      <c r="B184" s="31" t="s">
        <v>258</v>
      </c>
      <c r="C184" s="32" t="s">
        <v>259</v>
      </c>
      <c r="D184" s="6" t="s">
        <v>77</v>
      </c>
      <c r="E184" s="6"/>
    </row>
    <row r="185" spans="1:5" x14ac:dyDescent="0.3">
      <c r="A185" s="65">
        <v>5000</v>
      </c>
      <c r="B185" s="31" t="s">
        <v>260</v>
      </c>
      <c r="C185" s="32" t="s">
        <v>261</v>
      </c>
      <c r="D185" s="6" t="s">
        <v>77</v>
      </c>
      <c r="E185" s="6"/>
    </row>
    <row r="186" spans="1:5" x14ac:dyDescent="0.3">
      <c r="A186" s="65">
        <v>5743.37</v>
      </c>
      <c r="B186" s="31" t="s">
        <v>262</v>
      </c>
      <c r="C186" s="32" t="s">
        <v>263</v>
      </c>
      <c r="D186" s="6" t="s">
        <v>77</v>
      </c>
      <c r="E186" s="6"/>
    </row>
    <row r="187" spans="1:5" x14ac:dyDescent="0.3">
      <c r="A187" s="65">
        <v>20000</v>
      </c>
      <c r="B187" s="31" t="s">
        <v>264</v>
      </c>
      <c r="C187" s="32" t="s">
        <v>265</v>
      </c>
      <c r="D187" s="6" t="s">
        <v>77</v>
      </c>
      <c r="E187" s="6"/>
    </row>
    <row r="188" spans="1:5" x14ac:dyDescent="0.3">
      <c r="A188" s="65">
        <v>4000</v>
      </c>
      <c r="B188" s="31" t="s">
        <v>268</v>
      </c>
      <c r="C188" s="32" t="s">
        <v>269</v>
      </c>
      <c r="D188" s="6" t="s">
        <v>77</v>
      </c>
      <c r="E188" s="6"/>
    </row>
    <row r="189" spans="1:5" x14ac:dyDescent="0.3">
      <c r="A189" s="65">
        <v>7000</v>
      </c>
      <c r="B189" s="31" t="s">
        <v>270</v>
      </c>
      <c r="C189" s="32" t="s">
        <v>271</v>
      </c>
      <c r="D189" s="6" t="s">
        <v>77</v>
      </c>
      <c r="E189" s="6"/>
    </row>
    <row r="190" spans="1:5" x14ac:dyDescent="0.3">
      <c r="A190" s="65">
        <v>1000</v>
      </c>
      <c r="B190" s="31" t="s">
        <v>274</v>
      </c>
      <c r="C190" s="32" t="s">
        <v>275</v>
      </c>
      <c r="D190" s="6" t="s">
        <v>77</v>
      </c>
      <c r="E190" s="6"/>
    </row>
    <row r="191" spans="1:5" x14ac:dyDescent="0.3">
      <c r="A191" s="65">
        <v>3000</v>
      </c>
      <c r="B191" s="31" t="s">
        <v>276</v>
      </c>
      <c r="C191" s="32" t="s">
        <v>277</v>
      </c>
      <c r="D191" s="6" t="s">
        <v>77</v>
      </c>
      <c r="E191" s="6"/>
    </row>
    <row r="192" spans="1:5" x14ac:dyDescent="0.3">
      <c r="A192" s="65">
        <v>23765.84</v>
      </c>
      <c r="B192" s="31" t="s">
        <v>278</v>
      </c>
      <c r="C192" s="32" t="s">
        <v>279</v>
      </c>
      <c r="D192" s="6" t="s">
        <v>77</v>
      </c>
      <c r="E192" s="6"/>
    </row>
    <row r="193" spans="1:5" x14ac:dyDescent="0.3">
      <c r="A193" s="65">
        <v>2500</v>
      </c>
      <c r="B193" s="31" t="s">
        <v>282</v>
      </c>
      <c r="C193" s="32" t="s">
        <v>283</v>
      </c>
      <c r="D193" s="6" t="s">
        <v>77</v>
      </c>
      <c r="E193" s="6"/>
    </row>
    <row r="194" spans="1:5" x14ac:dyDescent="0.3">
      <c r="A194" s="65">
        <v>5500</v>
      </c>
      <c r="B194" s="31" t="s">
        <v>284</v>
      </c>
      <c r="C194" s="32" t="s">
        <v>285</v>
      </c>
      <c r="D194" s="6" t="s">
        <v>77</v>
      </c>
      <c r="E194" s="6"/>
    </row>
    <row r="195" spans="1:5" x14ac:dyDescent="0.3">
      <c r="A195" s="65">
        <v>3000</v>
      </c>
      <c r="B195" s="31" t="s">
        <v>286</v>
      </c>
      <c r="C195" s="32" t="s">
        <v>287</v>
      </c>
      <c r="D195" s="6" t="s">
        <v>77</v>
      </c>
      <c r="E195" s="6"/>
    </row>
    <row r="196" spans="1:5" x14ac:dyDescent="0.3">
      <c r="A196" s="65">
        <v>1000</v>
      </c>
      <c r="B196" s="31" t="s">
        <v>288</v>
      </c>
      <c r="C196" s="32" t="s">
        <v>289</v>
      </c>
      <c r="D196" s="6" t="s">
        <v>77</v>
      </c>
      <c r="E196" s="6"/>
    </row>
    <row r="197" spans="1:5" x14ac:dyDescent="0.3">
      <c r="A197" s="65">
        <v>1500</v>
      </c>
      <c r="B197" s="31" t="s">
        <v>290</v>
      </c>
      <c r="C197" s="32" t="s">
        <v>291</v>
      </c>
      <c r="D197" s="6" t="s">
        <v>77</v>
      </c>
      <c r="E197" s="6"/>
    </row>
    <row r="198" spans="1:5" x14ac:dyDescent="0.3">
      <c r="A198" s="65">
        <v>1000</v>
      </c>
      <c r="B198" s="31" t="s">
        <v>292</v>
      </c>
      <c r="C198" s="32" t="s">
        <v>293</v>
      </c>
      <c r="D198" s="6" t="s">
        <v>77</v>
      </c>
      <c r="E198" s="6"/>
    </row>
    <row r="199" spans="1:5" x14ac:dyDescent="0.3">
      <c r="A199" s="65">
        <v>500</v>
      </c>
      <c r="B199" s="31" t="s">
        <v>294</v>
      </c>
      <c r="C199" s="32" t="s">
        <v>295</v>
      </c>
      <c r="D199" s="6" t="s">
        <v>77</v>
      </c>
      <c r="E199" s="6"/>
    </row>
    <row r="200" spans="1:5" x14ac:dyDescent="0.3">
      <c r="A200" s="65">
        <v>3000</v>
      </c>
      <c r="B200" s="31" t="s">
        <v>296</v>
      </c>
      <c r="C200" s="32" t="s">
        <v>297</v>
      </c>
      <c r="D200" s="6" t="s">
        <v>77</v>
      </c>
      <c r="E200" s="6"/>
    </row>
    <row r="201" spans="1:5" x14ac:dyDescent="0.3">
      <c r="A201" s="65">
        <v>15000</v>
      </c>
      <c r="B201" s="31" t="s">
        <v>298</v>
      </c>
      <c r="C201" s="32" t="s">
        <v>299</v>
      </c>
      <c r="D201" s="6" t="s">
        <v>77</v>
      </c>
      <c r="E201" s="6"/>
    </row>
    <row r="202" spans="1:5" x14ac:dyDescent="0.3">
      <c r="A202" s="65">
        <v>12000</v>
      </c>
      <c r="B202" s="31" t="s">
        <v>300</v>
      </c>
      <c r="C202" s="32" t="s">
        <v>301</v>
      </c>
      <c r="D202" s="6" t="s">
        <v>77</v>
      </c>
      <c r="E202" s="6"/>
    </row>
    <row r="203" spans="1:5" x14ac:dyDescent="0.3">
      <c r="A203" s="65">
        <v>11000</v>
      </c>
      <c r="B203" s="31" t="s">
        <v>302</v>
      </c>
      <c r="C203" s="32" t="s">
        <v>303</v>
      </c>
      <c r="D203" s="6" t="s">
        <v>77</v>
      </c>
      <c r="E203" s="6"/>
    </row>
    <row r="204" spans="1:5" x14ac:dyDescent="0.3">
      <c r="A204" s="65">
        <v>3500</v>
      </c>
      <c r="B204" s="31" t="s">
        <v>308</v>
      </c>
      <c r="C204" s="32" t="s">
        <v>309</v>
      </c>
      <c r="D204" s="6" t="s">
        <v>77</v>
      </c>
      <c r="E204" s="6"/>
    </row>
    <row r="205" spans="1:5" x14ac:dyDescent="0.3">
      <c r="A205" s="65">
        <v>2700</v>
      </c>
      <c r="B205" s="31" t="s">
        <v>310</v>
      </c>
      <c r="C205" s="32" t="s">
        <v>311</v>
      </c>
      <c r="D205" s="6" t="s">
        <v>77</v>
      </c>
      <c r="E205" s="6"/>
    </row>
    <row r="206" spans="1:5" x14ac:dyDescent="0.3">
      <c r="A206" s="65">
        <v>1500</v>
      </c>
      <c r="B206" s="31" t="s">
        <v>320</v>
      </c>
      <c r="C206" s="32" t="s">
        <v>321</v>
      </c>
      <c r="D206" s="6" t="s">
        <v>77</v>
      </c>
      <c r="E206" s="6"/>
    </row>
    <row r="207" spans="1:5" x14ac:dyDescent="0.3">
      <c r="A207" s="65">
        <v>900</v>
      </c>
      <c r="B207" s="31" t="s">
        <v>322</v>
      </c>
      <c r="C207" s="32" t="s">
        <v>323</v>
      </c>
      <c r="D207" s="6" t="s">
        <v>77</v>
      </c>
      <c r="E207" s="6"/>
    </row>
    <row r="208" spans="1:5" x14ac:dyDescent="0.3">
      <c r="A208" s="65">
        <v>12000</v>
      </c>
      <c r="B208" s="31" t="s">
        <v>328</v>
      </c>
      <c r="C208" s="32" t="s">
        <v>329</v>
      </c>
      <c r="D208" s="6" t="s">
        <v>77</v>
      </c>
      <c r="E208" s="6"/>
    </row>
    <row r="209" spans="1:5" x14ac:dyDescent="0.3">
      <c r="A209" s="65">
        <v>1000</v>
      </c>
      <c r="B209" s="31" t="s">
        <v>332</v>
      </c>
      <c r="C209" s="32" t="s">
        <v>333</v>
      </c>
      <c r="D209" s="6" t="s">
        <v>77</v>
      </c>
      <c r="E209" s="6"/>
    </row>
    <row r="210" spans="1:5" x14ac:dyDescent="0.3">
      <c r="A210" s="65">
        <v>500</v>
      </c>
      <c r="B210" s="31" t="s">
        <v>338</v>
      </c>
      <c r="C210" s="32" t="s">
        <v>339</v>
      </c>
      <c r="D210" s="6" t="s">
        <v>77</v>
      </c>
      <c r="E210" s="6"/>
    </row>
    <row r="211" spans="1:5" x14ac:dyDescent="0.3">
      <c r="A211" s="65">
        <v>1000</v>
      </c>
      <c r="B211" s="31" t="s">
        <v>340</v>
      </c>
      <c r="C211" s="32" t="s">
        <v>341</v>
      </c>
      <c r="D211" s="6" t="s">
        <v>77</v>
      </c>
      <c r="E211" s="6"/>
    </row>
    <row r="212" spans="1:5" x14ac:dyDescent="0.3">
      <c r="A212" s="65">
        <v>1500</v>
      </c>
      <c r="B212" s="31" t="s">
        <v>366</v>
      </c>
      <c r="C212" s="32" t="s">
        <v>367</v>
      </c>
      <c r="D212" s="6" t="s">
        <v>77</v>
      </c>
      <c r="E212" s="6"/>
    </row>
    <row r="213" spans="1:5" x14ac:dyDescent="0.3">
      <c r="A213" s="65">
        <v>2500</v>
      </c>
      <c r="B213" s="31" t="s">
        <v>368</v>
      </c>
      <c r="C213" s="32" t="s">
        <v>369</v>
      </c>
      <c r="D213" s="6" t="s">
        <v>77</v>
      </c>
      <c r="E213" s="6"/>
    </row>
    <row r="214" spans="1:5" x14ac:dyDescent="0.3">
      <c r="A214" s="65">
        <v>13000</v>
      </c>
      <c r="B214" s="31" t="s">
        <v>370</v>
      </c>
      <c r="C214" s="32" t="s">
        <v>113</v>
      </c>
      <c r="D214" s="6" t="s">
        <v>77</v>
      </c>
      <c r="E214" s="6"/>
    </row>
    <row r="215" spans="1:5" x14ac:dyDescent="0.3">
      <c r="A215" s="65">
        <v>1000</v>
      </c>
      <c r="B215" s="31" t="s">
        <v>371</v>
      </c>
      <c r="C215" s="32" t="s">
        <v>372</v>
      </c>
      <c r="D215" s="6" t="s">
        <v>77</v>
      </c>
      <c r="E215" s="6"/>
    </row>
    <row r="216" spans="1:5" x14ac:dyDescent="0.3">
      <c r="A216" s="65">
        <v>6500</v>
      </c>
      <c r="B216" s="31" t="s">
        <v>373</v>
      </c>
      <c r="C216" s="32" t="s">
        <v>374</v>
      </c>
      <c r="D216" s="6" t="s">
        <v>77</v>
      </c>
      <c r="E216" s="6"/>
    </row>
    <row r="217" spans="1:5" x14ac:dyDescent="0.3">
      <c r="A217" s="65">
        <v>4500</v>
      </c>
      <c r="B217" s="31" t="s">
        <v>375</v>
      </c>
      <c r="C217" s="32" t="s">
        <v>376</v>
      </c>
      <c r="D217" s="6" t="s">
        <v>77</v>
      </c>
      <c r="E217" s="6"/>
    </row>
    <row r="218" spans="1:5" x14ac:dyDescent="0.3">
      <c r="A218" s="65">
        <v>11000</v>
      </c>
      <c r="B218" s="31" t="s">
        <v>379</v>
      </c>
      <c r="C218" s="32" t="s">
        <v>380</v>
      </c>
      <c r="D218" s="6" t="s">
        <v>77</v>
      </c>
      <c r="E218" s="6"/>
    </row>
    <row r="219" spans="1:5" x14ac:dyDescent="0.3">
      <c r="A219" s="65">
        <v>1500</v>
      </c>
      <c r="B219" s="31" t="s">
        <v>381</v>
      </c>
      <c r="C219" s="32" t="s">
        <v>382</v>
      </c>
      <c r="D219" s="6" t="s">
        <v>77</v>
      </c>
      <c r="E219" s="6"/>
    </row>
    <row r="220" spans="1:5" x14ac:dyDescent="0.3">
      <c r="A220" s="65">
        <v>1000</v>
      </c>
      <c r="B220" s="31" t="s">
        <v>383</v>
      </c>
      <c r="C220" s="32" t="s">
        <v>384</v>
      </c>
      <c r="D220" s="6" t="s">
        <v>77</v>
      </c>
      <c r="E220" s="6"/>
    </row>
    <row r="221" spans="1:5" x14ac:dyDescent="0.3">
      <c r="A221" s="65">
        <v>2150</v>
      </c>
      <c r="B221" s="31" t="s">
        <v>385</v>
      </c>
      <c r="C221" s="32" t="s">
        <v>386</v>
      </c>
      <c r="D221" s="6" t="s">
        <v>77</v>
      </c>
      <c r="E221" s="6"/>
    </row>
    <row r="222" spans="1:5" x14ac:dyDescent="0.3">
      <c r="A222" s="65">
        <v>3500</v>
      </c>
      <c r="B222" s="31" t="s">
        <v>387</v>
      </c>
      <c r="C222" s="32" t="s">
        <v>388</v>
      </c>
      <c r="D222" s="6" t="s">
        <v>77</v>
      </c>
      <c r="E222" s="6"/>
    </row>
    <row r="223" spans="1:5" x14ac:dyDescent="0.3">
      <c r="A223" s="65">
        <v>3486</v>
      </c>
      <c r="B223" s="31" t="s">
        <v>391</v>
      </c>
      <c r="C223" s="32" t="s">
        <v>392</v>
      </c>
      <c r="D223" s="6" t="s">
        <v>77</v>
      </c>
      <c r="E223" s="6"/>
    </row>
    <row r="224" spans="1:5" x14ac:dyDescent="0.3">
      <c r="A224" s="65">
        <v>2000</v>
      </c>
      <c r="B224" s="31" t="s">
        <v>393</v>
      </c>
      <c r="C224" s="32" t="s">
        <v>394</v>
      </c>
      <c r="D224" s="6" t="s">
        <v>77</v>
      </c>
      <c r="E224" s="6"/>
    </row>
    <row r="225" spans="1:5" x14ac:dyDescent="0.3">
      <c r="A225" s="65">
        <v>1600</v>
      </c>
      <c r="B225" s="31" t="s">
        <v>397</v>
      </c>
      <c r="C225" s="32" t="s">
        <v>398</v>
      </c>
      <c r="D225" s="6" t="s">
        <v>77</v>
      </c>
      <c r="E225" s="6"/>
    </row>
    <row r="226" spans="1:5" x14ac:dyDescent="0.3">
      <c r="A226" s="65">
        <v>1000</v>
      </c>
      <c r="B226" s="31" t="s">
        <v>399</v>
      </c>
      <c r="C226" s="32" t="s">
        <v>400</v>
      </c>
      <c r="D226" s="6" t="s">
        <v>77</v>
      </c>
      <c r="E226" s="6"/>
    </row>
    <row r="227" spans="1:5" x14ac:dyDescent="0.3">
      <c r="A227" s="65">
        <v>500</v>
      </c>
      <c r="B227" s="31" t="s">
        <v>401</v>
      </c>
      <c r="C227" s="32" t="s">
        <v>402</v>
      </c>
      <c r="D227" s="6" t="s">
        <v>77</v>
      </c>
      <c r="E227" s="6"/>
    </row>
    <row r="228" spans="1:5" x14ac:dyDescent="0.3">
      <c r="A228" s="65">
        <v>2000</v>
      </c>
      <c r="B228" s="31" t="s">
        <v>403</v>
      </c>
      <c r="C228" s="32" t="s">
        <v>404</v>
      </c>
      <c r="D228" s="6" t="s">
        <v>77</v>
      </c>
      <c r="E228" s="6"/>
    </row>
    <row r="229" spans="1:5" x14ac:dyDescent="0.3">
      <c r="A229" s="65">
        <v>3000</v>
      </c>
      <c r="B229" s="31" t="s">
        <v>405</v>
      </c>
      <c r="C229" s="32" t="s">
        <v>406</v>
      </c>
      <c r="D229" s="6" t="s">
        <v>77</v>
      </c>
      <c r="E229" s="6"/>
    </row>
    <row r="230" spans="1:5" x14ac:dyDescent="0.3">
      <c r="A230" s="65">
        <v>2500</v>
      </c>
      <c r="B230" s="31" t="s">
        <v>407</v>
      </c>
      <c r="C230" s="32" t="s">
        <v>408</v>
      </c>
      <c r="D230" s="6" t="s">
        <v>77</v>
      </c>
      <c r="E230" s="6"/>
    </row>
    <row r="231" spans="1:5" x14ac:dyDescent="0.3">
      <c r="A231" s="65">
        <v>700</v>
      </c>
      <c r="B231" s="31" t="s">
        <v>409</v>
      </c>
      <c r="C231" s="32" t="s">
        <v>410</v>
      </c>
      <c r="D231" s="6" t="s">
        <v>77</v>
      </c>
      <c r="E231" s="6"/>
    </row>
    <row r="232" spans="1:5" x14ac:dyDescent="0.3">
      <c r="A232" s="65">
        <v>2500</v>
      </c>
      <c r="B232" s="31" t="s">
        <v>411</v>
      </c>
      <c r="C232" s="32" t="s">
        <v>412</v>
      </c>
      <c r="D232" s="6" t="s">
        <v>77</v>
      </c>
      <c r="E232" s="6"/>
    </row>
    <row r="233" spans="1:5" x14ac:dyDescent="0.3">
      <c r="A233" s="65">
        <v>6000</v>
      </c>
      <c r="B233" s="31" t="s">
        <v>413</v>
      </c>
      <c r="C233" s="32" t="s">
        <v>414</v>
      </c>
      <c r="D233" s="6" t="s">
        <v>77</v>
      </c>
      <c r="E233" s="6"/>
    </row>
    <row r="234" spans="1:5" x14ac:dyDescent="0.3">
      <c r="A234" s="65">
        <v>2000</v>
      </c>
      <c r="B234" s="31" t="s">
        <v>415</v>
      </c>
      <c r="C234" s="32" t="s">
        <v>416</v>
      </c>
      <c r="D234" s="6" t="s">
        <v>77</v>
      </c>
      <c r="E234" s="6"/>
    </row>
    <row r="235" spans="1:5" x14ac:dyDescent="0.3">
      <c r="A235" s="65">
        <v>1000</v>
      </c>
      <c r="B235" s="31" t="s">
        <v>417</v>
      </c>
      <c r="C235" s="32" t="s">
        <v>418</v>
      </c>
      <c r="D235" s="6" t="s">
        <v>77</v>
      </c>
      <c r="E235" s="6"/>
    </row>
    <row r="236" spans="1:5" x14ac:dyDescent="0.3">
      <c r="A236" s="65">
        <v>1200</v>
      </c>
      <c r="B236" s="31" t="s">
        <v>419</v>
      </c>
      <c r="C236" s="32" t="s">
        <v>420</v>
      </c>
      <c r="D236" s="6" t="s">
        <v>77</v>
      </c>
      <c r="E236" s="6"/>
    </row>
    <row r="237" spans="1:5" x14ac:dyDescent="0.3">
      <c r="A237" s="65">
        <v>4000</v>
      </c>
      <c r="B237" s="31" t="s">
        <v>421</v>
      </c>
      <c r="C237" s="32" t="s">
        <v>422</v>
      </c>
      <c r="D237" s="6" t="s">
        <v>77</v>
      </c>
      <c r="E237" s="6"/>
    </row>
    <row r="238" spans="1:5" x14ac:dyDescent="0.3">
      <c r="A238" s="65">
        <v>31000</v>
      </c>
      <c r="B238" s="31" t="s">
        <v>423</v>
      </c>
      <c r="C238" s="32" t="s">
        <v>424</v>
      </c>
      <c r="D238" s="6" t="s">
        <v>77</v>
      </c>
      <c r="E238" s="6"/>
    </row>
    <row r="239" spans="1:5" x14ac:dyDescent="0.3">
      <c r="A239" s="65">
        <v>3500</v>
      </c>
      <c r="B239" s="31" t="s">
        <v>425</v>
      </c>
      <c r="C239" s="32" t="s">
        <v>426</v>
      </c>
      <c r="D239" s="6" t="s">
        <v>77</v>
      </c>
      <c r="E239" s="6"/>
    </row>
    <row r="240" spans="1:5" x14ac:dyDescent="0.3">
      <c r="A240" s="65">
        <v>2306.6999999999998</v>
      </c>
      <c r="B240" s="31" t="s">
        <v>427</v>
      </c>
      <c r="C240" s="32" t="s">
        <v>428</v>
      </c>
      <c r="D240" s="6" t="s">
        <v>77</v>
      </c>
      <c r="E240" s="6"/>
    </row>
    <row r="241" spans="1:5" x14ac:dyDescent="0.3">
      <c r="A241" s="65">
        <v>90850.63</v>
      </c>
      <c r="B241" s="31" t="s">
        <v>429</v>
      </c>
      <c r="C241" s="32" t="s">
        <v>430</v>
      </c>
      <c r="D241" s="6" t="s">
        <v>77</v>
      </c>
      <c r="E241" s="6"/>
    </row>
    <row r="242" spans="1:5" x14ac:dyDescent="0.3">
      <c r="A242" s="65">
        <v>47000</v>
      </c>
      <c r="B242" s="31" t="s">
        <v>435</v>
      </c>
      <c r="C242" s="32" t="s">
        <v>436</v>
      </c>
      <c r="D242" s="6" t="s">
        <v>77</v>
      </c>
      <c r="E242" s="6"/>
    </row>
    <row r="243" spans="1:5" x14ac:dyDescent="0.3">
      <c r="A243" s="65">
        <v>2500</v>
      </c>
      <c r="B243" s="31" t="s">
        <v>437</v>
      </c>
      <c r="C243" s="32" t="s">
        <v>438</v>
      </c>
      <c r="D243" s="6" t="s">
        <v>77</v>
      </c>
      <c r="E243" s="6"/>
    </row>
    <row r="244" spans="1:5" x14ac:dyDescent="0.3">
      <c r="A244" s="65">
        <v>3000</v>
      </c>
      <c r="B244" s="31" t="s">
        <v>439</v>
      </c>
      <c r="C244" s="32" t="s">
        <v>440</v>
      </c>
      <c r="D244" s="6" t="s">
        <v>77</v>
      </c>
      <c r="E244" s="6"/>
    </row>
    <row r="245" spans="1:5" x14ac:dyDescent="0.3">
      <c r="A245" s="65">
        <v>3500</v>
      </c>
      <c r="B245" s="31" t="s">
        <v>441</v>
      </c>
      <c r="C245" s="32" t="s">
        <v>442</v>
      </c>
      <c r="D245" s="6" t="s">
        <v>77</v>
      </c>
      <c r="E245" s="6"/>
    </row>
    <row r="246" spans="1:5" x14ac:dyDescent="0.3">
      <c r="A246" s="65">
        <v>1000</v>
      </c>
      <c r="B246" s="31" t="s">
        <v>443</v>
      </c>
      <c r="C246" s="32" t="s">
        <v>444</v>
      </c>
      <c r="D246" s="6" t="s">
        <v>77</v>
      </c>
      <c r="E246" s="6"/>
    </row>
    <row r="247" spans="1:5" x14ac:dyDescent="0.3">
      <c r="A247" s="65">
        <v>1200</v>
      </c>
      <c r="B247" s="31" t="s">
        <v>453</v>
      </c>
      <c r="C247" s="32" t="s">
        <v>454</v>
      </c>
      <c r="D247" s="6" t="s">
        <v>77</v>
      </c>
      <c r="E247" s="6"/>
    </row>
    <row r="248" spans="1:5" x14ac:dyDescent="0.3">
      <c r="A248" s="65">
        <v>4800</v>
      </c>
      <c r="B248" s="31" t="s">
        <v>455</v>
      </c>
      <c r="C248" s="32" t="s">
        <v>456</v>
      </c>
      <c r="D248" s="6" t="s">
        <v>77</v>
      </c>
      <c r="E248" s="6"/>
    </row>
    <row r="249" spans="1:5" x14ac:dyDescent="0.3">
      <c r="A249" s="65">
        <v>1500</v>
      </c>
      <c r="B249" s="31" t="s">
        <v>457</v>
      </c>
      <c r="C249" s="32" t="s">
        <v>458</v>
      </c>
      <c r="D249" s="6" t="s">
        <v>77</v>
      </c>
      <c r="E249" s="6"/>
    </row>
    <row r="250" spans="1:5" x14ac:dyDescent="0.3">
      <c r="A250" s="65">
        <v>850</v>
      </c>
      <c r="B250" s="31" t="s">
        <v>459</v>
      </c>
      <c r="C250" s="32" t="s">
        <v>460</v>
      </c>
      <c r="D250" s="6" t="s">
        <v>77</v>
      </c>
      <c r="E250" s="6"/>
    </row>
    <row r="251" spans="1:5" x14ac:dyDescent="0.3">
      <c r="A251" s="65">
        <v>1000</v>
      </c>
      <c r="B251" s="31" t="s">
        <v>461</v>
      </c>
      <c r="C251" s="32" t="s">
        <v>462</v>
      </c>
      <c r="D251" s="6" t="s">
        <v>77</v>
      </c>
      <c r="E251" s="6"/>
    </row>
    <row r="252" spans="1:5" x14ac:dyDescent="0.3">
      <c r="A252" s="65">
        <v>2000</v>
      </c>
      <c r="B252" s="31" t="s">
        <v>463</v>
      </c>
      <c r="C252" s="32" t="s">
        <v>464</v>
      </c>
      <c r="D252" s="6" t="s">
        <v>77</v>
      </c>
      <c r="E252" s="6"/>
    </row>
    <row r="253" spans="1:5" x14ac:dyDescent="0.3">
      <c r="A253" s="65">
        <v>3000</v>
      </c>
      <c r="B253" s="31" t="s">
        <v>465</v>
      </c>
      <c r="C253" s="32" t="s">
        <v>466</v>
      </c>
      <c r="D253" s="6" t="s">
        <v>77</v>
      </c>
      <c r="E253" s="6"/>
    </row>
    <row r="254" spans="1:5" x14ac:dyDescent="0.3">
      <c r="A254" s="65">
        <v>4804</v>
      </c>
      <c r="B254" s="31" t="s">
        <v>467</v>
      </c>
      <c r="C254" s="32" t="s">
        <v>468</v>
      </c>
      <c r="D254" s="6" t="s">
        <v>77</v>
      </c>
      <c r="E254" s="6"/>
    </row>
    <row r="255" spans="1:5" x14ac:dyDescent="0.3">
      <c r="A255" s="65">
        <v>6500</v>
      </c>
      <c r="B255" s="31" t="s">
        <v>469</v>
      </c>
      <c r="C255" s="32" t="s">
        <v>470</v>
      </c>
      <c r="D255" s="6" t="s">
        <v>77</v>
      </c>
      <c r="E255" s="6"/>
    </row>
    <row r="256" spans="1:5" x14ac:dyDescent="0.3">
      <c r="A256" s="65">
        <v>1400</v>
      </c>
      <c r="B256" s="31" t="s">
        <v>471</v>
      </c>
      <c r="C256" s="32" t="s">
        <v>472</v>
      </c>
      <c r="D256" s="6" t="s">
        <v>77</v>
      </c>
      <c r="E256" s="6"/>
    </row>
    <row r="257" spans="1:5" x14ac:dyDescent="0.3">
      <c r="A257" s="65">
        <v>1000</v>
      </c>
      <c r="B257" s="31" t="s">
        <v>473</v>
      </c>
      <c r="C257" s="32" t="s">
        <v>474</v>
      </c>
      <c r="D257" s="6" t="s">
        <v>77</v>
      </c>
      <c r="E257" s="6"/>
    </row>
    <row r="258" spans="1:5" x14ac:dyDescent="0.3">
      <c r="A258" s="65">
        <v>4500</v>
      </c>
      <c r="B258" s="31" t="s">
        <v>475</v>
      </c>
      <c r="C258" s="32" t="s">
        <v>476</v>
      </c>
      <c r="D258" s="6" t="s">
        <v>77</v>
      </c>
      <c r="E258" s="6"/>
    </row>
    <row r="259" spans="1:5" x14ac:dyDescent="0.3">
      <c r="A259" s="65">
        <v>3500</v>
      </c>
      <c r="B259" s="31" t="s">
        <v>477</v>
      </c>
      <c r="C259" s="32" t="s">
        <v>478</v>
      </c>
      <c r="D259" s="6" t="s">
        <v>77</v>
      </c>
      <c r="E259" s="6"/>
    </row>
    <row r="260" spans="1:5" x14ac:dyDescent="0.3">
      <c r="A260" s="65">
        <v>2500</v>
      </c>
      <c r="B260" s="31" t="s">
        <v>479</v>
      </c>
      <c r="C260" s="32" t="s">
        <v>480</v>
      </c>
      <c r="D260" s="6" t="s">
        <v>77</v>
      </c>
      <c r="E260" s="6"/>
    </row>
    <row r="261" spans="1:5" x14ac:dyDescent="0.3">
      <c r="A261" s="65">
        <v>12000</v>
      </c>
      <c r="B261" s="31" t="s">
        <v>481</v>
      </c>
      <c r="C261" s="32" t="s">
        <v>482</v>
      </c>
      <c r="D261" s="6" t="s">
        <v>77</v>
      </c>
      <c r="E261" s="6"/>
    </row>
    <row r="262" spans="1:5" x14ac:dyDescent="0.3">
      <c r="A262" s="65">
        <v>4000</v>
      </c>
      <c r="B262" s="31" t="s">
        <v>483</v>
      </c>
      <c r="C262" s="32" t="s">
        <v>484</v>
      </c>
      <c r="D262" s="6" t="s">
        <v>77</v>
      </c>
      <c r="E262" s="6"/>
    </row>
    <row r="263" spans="1:5" x14ac:dyDescent="0.3">
      <c r="A263" s="65">
        <v>2500</v>
      </c>
      <c r="B263" s="31" t="s">
        <v>485</v>
      </c>
      <c r="C263" s="32" t="s">
        <v>486</v>
      </c>
      <c r="D263" s="6" t="s">
        <v>77</v>
      </c>
      <c r="E263" s="6"/>
    </row>
    <row r="264" spans="1:5" x14ac:dyDescent="0.3">
      <c r="A264" s="65">
        <v>0</v>
      </c>
      <c r="B264" s="31" t="s">
        <v>487</v>
      </c>
      <c r="C264" s="32" t="s">
        <v>488</v>
      </c>
      <c r="D264" s="6" t="s">
        <v>77</v>
      </c>
      <c r="E264" s="6"/>
    </row>
    <row r="265" spans="1:5" x14ac:dyDescent="0.3">
      <c r="A265" s="65">
        <v>1000</v>
      </c>
      <c r="B265" s="31" t="s">
        <v>489</v>
      </c>
      <c r="C265" s="32" t="s">
        <v>490</v>
      </c>
      <c r="D265" s="6" t="s">
        <v>77</v>
      </c>
      <c r="E265" s="6"/>
    </row>
    <row r="266" spans="1:5" x14ac:dyDescent="0.3">
      <c r="A266" s="65">
        <v>1350</v>
      </c>
      <c r="B266" s="31" t="s">
        <v>491</v>
      </c>
      <c r="C266" s="32" t="s">
        <v>492</v>
      </c>
      <c r="D266" s="6" t="s">
        <v>77</v>
      </c>
      <c r="E266" s="6"/>
    </row>
    <row r="267" spans="1:5" x14ac:dyDescent="0.3">
      <c r="A267" s="65">
        <v>1750</v>
      </c>
      <c r="B267" s="31" t="s">
        <v>493</v>
      </c>
      <c r="C267" s="32" t="s">
        <v>494</v>
      </c>
      <c r="D267" s="6" t="s">
        <v>77</v>
      </c>
      <c r="E267" s="6"/>
    </row>
    <row r="268" spans="1:5" x14ac:dyDescent="0.3">
      <c r="A268" s="65">
        <v>1500</v>
      </c>
      <c r="B268" s="31" t="s">
        <v>495</v>
      </c>
      <c r="C268" s="32" t="s">
        <v>496</v>
      </c>
      <c r="D268" s="6" t="s">
        <v>77</v>
      </c>
      <c r="E268" s="6"/>
    </row>
    <row r="269" spans="1:5" x14ac:dyDescent="0.3">
      <c r="A269" s="65">
        <v>1000</v>
      </c>
      <c r="B269" s="31" t="s">
        <v>497</v>
      </c>
      <c r="C269" s="32" t="s">
        <v>498</v>
      </c>
      <c r="D269" s="6" t="s">
        <v>77</v>
      </c>
      <c r="E269" s="6"/>
    </row>
    <row r="270" spans="1:5" x14ac:dyDescent="0.3">
      <c r="A270" s="65">
        <v>19000</v>
      </c>
      <c r="B270" s="31" t="s">
        <v>499</v>
      </c>
      <c r="C270" s="32" t="s">
        <v>500</v>
      </c>
      <c r="D270" s="6" t="s">
        <v>77</v>
      </c>
      <c r="E270" s="6"/>
    </row>
    <row r="271" spans="1:5" x14ac:dyDescent="0.3">
      <c r="A271" s="65">
        <v>2500</v>
      </c>
      <c r="B271" s="31" t="s">
        <v>501</v>
      </c>
      <c r="C271" s="32" t="s">
        <v>502</v>
      </c>
      <c r="D271" s="6" t="s">
        <v>77</v>
      </c>
      <c r="E271" s="6"/>
    </row>
    <row r="272" spans="1:5" x14ac:dyDescent="0.3">
      <c r="A272" s="65">
        <v>500</v>
      </c>
      <c r="B272" s="31" t="s">
        <v>503</v>
      </c>
      <c r="C272" s="32" t="s">
        <v>504</v>
      </c>
      <c r="D272" s="6" t="s">
        <v>77</v>
      </c>
      <c r="E272" s="6"/>
    </row>
    <row r="273" spans="1:5" x14ac:dyDescent="0.3">
      <c r="A273" s="65">
        <v>1000</v>
      </c>
      <c r="B273" s="31" t="s">
        <v>505</v>
      </c>
      <c r="C273" s="32" t="s">
        <v>506</v>
      </c>
      <c r="D273" s="6" t="s">
        <v>77</v>
      </c>
      <c r="E273" s="6"/>
    </row>
    <row r="274" spans="1:5" x14ac:dyDescent="0.3">
      <c r="A274" s="65">
        <v>6000</v>
      </c>
      <c r="B274" s="31" t="s">
        <v>507</v>
      </c>
      <c r="C274" s="32" t="s">
        <v>508</v>
      </c>
      <c r="D274" s="6" t="s">
        <v>77</v>
      </c>
      <c r="E274" s="6"/>
    </row>
    <row r="275" spans="1:5" x14ac:dyDescent="0.3">
      <c r="A275" s="65">
        <v>11020</v>
      </c>
      <c r="B275" s="31" t="s">
        <v>511</v>
      </c>
      <c r="C275" s="32" t="s">
        <v>512</v>
      </c>
      <c r="D275" s="6" t="s">
        <v>77</v>
      </c>
      <c r="E275" s="6"/>
    </row>
    <row r="276" spans="1:5" x14ac:dyDescent="0.3">
      <c r="A276" s="65">
        <v>1290</v>
      </c>
      <c r="B276" s="31" t="s">
        <v>513</v>
      </c>
      <c r="C276" s="32" t="s">
        <v>514</v>
      </c>
      <c r="D276" s="6" t="s">
        <v>77</v>
      </c>
      <c r="E276" s="6"/>
    </row>
    <row r="277" spans="1:5" x14ac:dyDescent="0.3">
      <c r="A277" s="65">
        <v>250</v>
      </c>
      <c r="B277" s="31" t="s">
        <v>517</v>
      </c>
      <c r="C277" s="32" t="s">
        <v>518</v>
      </c>
      <c r="D277" s="6" t="s">
        <v>77</v>
      </c>
      <c r="E277" s="6"/>
    </row>
    <row r="278" spans="1:5" x14ac:dyDescent="0.3">
      <c r="A278" s="65">
        <v>4000</v>
      </c>
      <c r="B278" s="31" t="s">
        <v>519</v>
      </c>
      <c r="C278" s="32" t="s">
        <v>520</v>
      </c>
      <c r="D278" s="6" t="s">
        <v>77</v>
      </c>
      <c r="E278" s="6"/>
    </row>
    <row r="279" spans="1:5" x14ac:dyDescent="0.3">
      <c r="A279" s="65">
        <v>3000</v>
      </c>
      <c r="B279" s="31" t="s">
        <v>521</v>
      </c>
      <c r="C279" s="32" t="s">
        <v>522</v>
      </c>
      <c r="D279" s="6" t="s">
        <v>77</v>
      </c>
      <c r="E279" s="6"/>
    </row>
    <row r="280" spans="1:5" x14ac:dyDescent="0.3">
      <c r="A280" s="65">
        <v>2000</v>
      </c>
      <c r="B280" s="31" t="s">
        <v>523</v>
      </c>
      <c r="C280" s="32" t="s">
        <v>524</v>
      </c>
      <c r="D280" s="6" t="s">
        <v>77</v>
      </c>
      <c r="E280" s="6"/>
    </row>
    <row r="281" spans="1:5" x14ac:dyDescent="0.3">
      <c r="A281" s="65">
        <v>1000</v>
      </c>
      <c r="B281" s="31" t="s">
        <v>525</v>
      </c>
      <c r="C281" s="32" t="s">
        <v>526</v>
      </c>
      <c r="D281" s="6" t="s">
        <v>77</v>
      </c>
      <c r="E281" s="6"/>
    </row>
    <row r="282" spans="1:5" x14ac:dyDescent="0.3">
      <c r="A282" s="65">
        <v>2000</v>
      </c>
      <c r="B282" s="31" t="s">
        <v>531</v>
      </c>
      <c r="C282" s="32" t="s">
        <v>532</v>
      </c>
      <c r="D282" s="6" t="s">
        <v>77</v>
      </c>
      <c r="E282" s="6"/>
    </row>
    <row r="283" spans="1:5" x14ac:dyDescent="0.3">
      <c r="A283" s="65">
        <v>1500</v>
      </c>
      <c r="B283" s="31" t="s">
        <v>533</v>
      </c>
      <c r="C283" s="32" t="s">
        <v>534</v>
      </c>
      <c r="D283" s="6" t="s">
        <v>77</v>
      </c>
      <c r="E283" s="6"/>
    </row>
    <row r="284" spans="1:5" x14ac:dyDescent="0.3">
      <c r="A284" s="65">
        <v>4000</v>
      </c>
      <c r="B284" s="31" t="s">
        <v>535</v>
      </c>
      <c r="C284" s="32" t="s">
        <v>536</v>
      </c>
      <c r="D284" s="6" t="s">
        <v>77</v>
      </c>
      <c r="E284" s="6"/>
    </row>
    <row r="285" spans="1:5" x14ac:dyDescent="0.3">
      <c r="A285" s="65">
        <v>3500</v>
      </c>
      <c r="B285" s="31" t="s">
        <v>537</v>
      </c>
      <c r="C285" s="32" t="s">
        <v>538</v>
      </c>
      <c r="D285" s="6" t="s">
        <v>77</v>
      </c>
      <c r="E285" s="6"/>
    </row>
    <row r="286" spans="1:5" x14ac:dyDescent="0.3">
      <c r="A286" s="65">
        <v>3500</v>
      </c>
      <c r="B286" s="31" t="s">
        <v>539</v>
      </c>
      <c r="C286" s="32" t="s">
        <v>540</v>
      </c>
      <c r="D286" s="6" t="s">
        <v>77</v>
      </c>
      <c r="E286" s="6"/>
    </row>
    <row r="287" spans="1:5" x14ac:dyDescent="0.3">
      <c r="A287" s="65">
        <v>1000</v>
      </c>
      <c r="B287" s="31" t="s">
        <v>541</v>
      </c>
      <c r="C287" s="32" t="s">
        <v>542</v>
      </c>
      <c r="D287" s="6" t="s">
        <v>77</v>
      </c>
      <c r="E287" s="6"/>
    </row>
    <row r="288" spans="1:5" x14ac:dyDescent="0.3">
      <c r="A288" s="65">
        <v>1000</v>
      </c>
      <c r="B288" s="31" t="s">
        <v>543</v>
      </c>
      <c r="C288" s="32" t="s">
        <v>544</v>
      </c>
      <c r="D288" s="6" t="s">
        <v>77</v>
      </c>
      <c r="E288" s="6"/>
    </row>
    <row r="289" spans="1:7" x14ac:dyDescent="0.3">
      <c r="A289" s="65">
        <v>1000</v>
      </c>
      <c r="B289" s="31" t="s">
        <v>545</v>
      </c>
      <c r="C289" s="32" t="s">
        <v>546</v>
      </c>
      <c r="D289" s="6" t="s">
        <v>77</v>
      </c>
      <c r="E289" s="6"/>
    </row>
    <row r="290" spans="1:7" x14ac:dyDescent="0.3">
      <c r="A290" s="65">
        <v>3000</v>
      </c>
      <c r="B290" s="31" t="s">
        <v>547</v>
      </c>
      <c r="C290" s="32" t="s">
        <v>548</v>
      </c>
      <c r="D290" s="6" t="s">
        <v>77</v>
      </c>
      <c r="E290" s="6"/>
    </row>
    <row r="291" spans="1:7" x14ac:dyDescent="0.3">
      <c r="A291" s="65">
        <v>1500</v>
      </c>
      <c r="B291" s="31" t="s">
        <v>549</v>
      </c>
      <c r="C291" s="32" t="s">
        <v>550</v>
      </c>
      <c r="D291" s="6" t="s">
        <v>77</v>
      </c>
      <c r="E291" s="6"/>
    </row>
    <row r="292" spans="1:7" x14ac:dyDescent="0.3">
      <c r="A292" s="65">
        <v>7500</v>
      </c>
      <c r="B292" s="31" t="s">
        <v>551</v>
      </c>
      <c r="C292" s="32" t="s">
        <v>552</v>
      </c>
      <c r="D292" s="6" t="s">
        <v>77</v>
      </c>
      <c r="E292" s="6"/>
    </row>
    <row r="293" spans="1:7" x14ac:dyDescent="0.3">
      <c r="A293" s="65">
        <v>1000</v>
      </c>
      <c r="B293" s="31" t="s">
        <v>555</v>
      </c>
      <c r="C293" s="32" t="s">
        <v>556</v>
      </c>
      <c r="D293" s="6" t="s">
        <v>77</v>
      </c>
      <c r="E293" s="6"/>
    </row>
    <row r="294" spans="1:7" x14ac:dyDescent="0.3">
      <c r="A294" s="65">
        <v>2000</v>
      </c>
      <c r="B294" s="31" t="s">
        <v>559</v>
      </c>
      <c r="C294" s="32" t="s">
        <v>560</v>
      </c>
      <c r="D294" s="6" t="s">
        <v>77</v>
      </c>
      <c r="E294" s="6"/>
    </row>
    <row r="295" spans="1:7" x14ac:dyDescent="0.3">
      <c r="A295" s="11" t="s">
        <v>6</v>
      </c>
      <c r="B295" s="5"/>
      <c r="C295" s="6"/>
      <c r="D295" s="12" t="s">
        <v>73</v>
      </c>
      <c r="E295" s="49"/>
    </row>
    <row r="296" spans="1:7" ht="15" thickBot="1" x14ac:dyDescent="0.35">
      <c r="A296" s="13">
        <v>27445171.149999999</v>
      </c>
      <c r="B296" s="14"/>
      <c r="C296" s="15"/>
      <c r="D296" s="16" t="s">
        <v>74</v>
      </c>
      <c r="E296" s="49"/>
    </row>
    <row r="297" spans="1:7" ht="15" thickBot="1" x14ac:dyDescent="0.35"/>
    <row r="298" spans="1:7" x14ac:dyDescent="0.3">
      <c r="A298" s="7" t="s">
        <v>2</v>
      </c>
      <c r="B298" s="8" t="s">
        <v>3</v>
      </c>
      <c r="C298" s="9" t="s">
        <v>4</v>
      </c>
      <c r="D298" s="10" t="s">
        <v>5</v>
      </c>
      <c r="E298" s="49"/>
    </row>
    <row r="299" spans="1:7" x14ac:dyDescent="0.3">
      <c r="A299" s="11" t="s">
        <v>6</v>
      </c>
      <c r="B299" s="5" t="s">
        <v>7</v>
      </c>
      <c r="C299" s="6" t="s">
        <v>8</v>
      </c>
      <c r="D299" s="12" t="s">
        <v>9</v>
      </c>
      <c r="E299" s="49"/>
    </row>
    <row r="300" spans="1:7" x14ac:dyDescent="0.3">
      <c r="A300" s="11">
        <v>413155.24</v>
      </c>
      <c r="B300" s="5" t="s">
        <v>575</v>
      </c>
      <c r="C300" s="6" t="s">
        <v>576</v>
      </c>
      <c r="D300" s="12" t="s">
        <v>577</v>
      </c>
      <c r="E300" s="49"/>
      <c r="F300" s="50" t="s">
        <v>1288</v>
      </c>
      <c r="G300" s="1">
        <v>47196.6</v>
      </c>
    </row>
    <row r="301" spans="1:7" x14ac:dyDescent="0.3">
      <c r="A301" s="11">
        <v>1132679.8899999999</v>
      </c>
      <c r="B301" s="5" t="s">
        <v>578</v>
      </c>
      <c r="C301" s="6" t="s">
        <v>579</v>
      </c>
      <c r="D301" s="12" t="s">
        <v>577</v>
      </c>
      <c r="E301" s="49"/>
      <c r="F301" t="s">
        <v>1289</v>
      </c>
      <c r="G301" s="1">
        <f>A303</f>
        <v>73367.8</v>
      </c>
    </row>
    <row r="302" spans="1:7" x14ac:dyDescent="0.3">
      <c r="A302" s="11">
        <v>156187.74</v>
      </c>
      <c r="B302" s="5" t="s">
        <v>580</v>
      </c>
      <c r="C302" s="6" t="s">
        <v>581</v>
      </c>
      <c r="D302" s="12" t="s">
        <v>577</v>
      </c>
      <c r="E302" s="49"/>
      <c r="F302" s="49" t="s">
        <v>1290</v>
      </c>
      <c r="G302" s="85">
        <f>SUM(A300:A306)-G300-A303</f>
        <v>1842845.2799999998</v>
      </c>
    </row>
    <row r="303" spans="1:7" ht="15" thickBot="1" x14ac:dyDescent="0.35">
      <c r="A303" s="11">
        <v>73367.8</v>
      </c>
      <c r="B303" s="5" t="s">
        <v>582</v>
      </c>
      <c r="C303" s="6" t="s">
        <v>583</v>
      </c>
      <c r="D303" s="12" t="s">
        <v>577</v>
      </c>
      <c r="E303" s="49"/>
      <c r="F303" s="83" t="s">
        <v>1291</v>
      </c>
      <c r="G303" s="84">
        <f>SUM(A307:A309)</f>
        <v>43422.99</v>
      </c>
    </row>
    <row r="304" spans="1:7" ht="15" thickTop="1" x14ac:dyDescent="0.3">
      <c r="A304" s="11">
        <v>76485</v>
      </c>
      <c r="B304" s="5" t="s">
        <v>584</v>
      </c>
      <c r="C304" s="6" t="s">
        <v>585</v>
      </c>
      <c r="D304" s="12" t="s">
        <v>577</v>
      </c>
      <c r="E304" s="49"/>
      <c r="G304" s="1">
        <f>SUM(G300:G303)</f>
        <v>2006832.6699999997</v>
      </c>
    </row>
    <row r="305" spans="1:5" x14ac:dyDescent="0.3">
      <c r="A305" s="11">
        <v>-3507.6</v>
      </c>
      <c r="B305" s="5" t="s">
        <v>586</v>
      </c>
      <c r="C305" s="6" t="s">
        <v>587</v>
      </c>
      <c r="D305" s="12" t="s">
        <v>577</v>
      </c>
      <c r="E305" s="49"/>
    </row>
    <row r="306" spans="1:5" x14ac:dyDescent="0.3">
      <c r="A306" s="11">
        <v>115041.61</v>
      </c>
      <c r="B306" s="5" t="s">
        <v>588</v>
      </c>
      <c r="C306" s="6" t="s">
        <v>589</v>
      </c>
      <c r="D306" s="12" t="s">
        <v>577</v>
      </c>
      <c r="E306" s="49"/>
    </row>
    <row r="307" spans="1:5" x14ac:dyDescent="0.3">
      <c r="A307" s="11">
        <v>31603.200000000001</v>
      </c>
      <c r="B307" s="5" t="s">
        <v>590</v>
      </c>
      <c r="C307" s="6" t="s">
        <v>591</v>
      </c>
      <c r="D307" s="12" t="s">
        <v>577</v>
      </c>
      <c r="E307" s="49"/>
    </row>
    <row r="308" spans="1:5" x14ac:dyDescent="0.3">
      <c r="A308" s="11">
        <v>4595</v>
      </c>
      <c r="B308" s="5" t="s">
        <v>592</v>
      </c>
      <c r="C308" s="6" t="s">
        <v>593</v>
      </c>
      <c r="D308" s="12" t="s">
        <v>577</v>
      </c>
      <c r="E308" s="49"/>
    </row>
    <row r="309" spans="1:5" x14ac:dyDescent="0.3">
      <c r="A309" s="11">
        <v>7224.79</v>
      </c>
      <c r="B309" s="5" t="s">
        <v>594</v>
      </c>
      <c r="C309" s="6" t="s">
        <v>595</v>
      </c>
      <c r="D309" s="12" t="s">
        <v>577</v>
      </c>
      <c r="E309" s="49"/>
    </row>
    <row r="310" spans="1:5" x14ac:dyDescent="0.3">
      <c r="A310" s="11" t="s">
        <v>6</v>
      </c>
      <c r="B310" s="5"/>
      <c r="C310" s="6"/>
      <c r="D310" s="12" t="s">
        <v>73</v>
      </c>
      <c r="E310" s="49"/>
    </row>
    <row r="311" spans="1:5" ht="15" thickBot="1" x14ac:dyDescent="0.35">
      <c r="A311" s="13">
        <v>2006832.67</v>
      </c>
      <c r="B311" s="14"/>
      <c r="C311" s="15"/>
      <c r="D311" s="16" t="s">
        <v>74</v>
      </c>
      <c r="E311" s="49"/>
    </row>
    <row r="313" spans="1:5" ht="15" thickBot="1" x14ac:dyDescent="0.35"/>
    <row r="314" spans="1:5" x14ac:dyDescent="0.3">
      <c r="A314" s="7" t="s">
        <v>2</v>
      </c>
      <c r="B314" s="8" t="s">
        <v>3</v>
      </c>
      <c r="C314" s="9" t="s">
        <v>4</v>
      </c>
      <c r="D314" s="10" t="s">
        <v>5</v>
      </c>
      <c r="E314" s="49"/>
    </row>
    <row r="315" spans="1:5" x14ac:dyDescent="0.3">
      <c r="A315" s="11" t="s">
        <v>6</v>
      </c>
      <c r="B315" s="5" t="s">
        <v>7</v>
      </c>
      <c r="C315" s="6" t="s">
        <v>8</v>
      </c>
      <c r="D315" s="12" t="s">
        <v>9</v>
      </c>
      <c r="E315" s="49"/>
    </row>
    <row r="316" spans="1:5" x14ac:dyDescent="0.3">
      <c r="A316" s="30">
        <v>54976</v>
      </c>
      <c r="B316" s="31" t="s">
        <v>611</v>
      </c>
      <c r="C316" s="32" t="s">
        <v>612</v>
      </c>
      <c r="D316" s="12" t="s">
        <v>598</v>
      </c>
      <c r="E316" s="49" t="s">
        <v>1295</v>
      </c>
    </row>
    <row r="317" spans="1:5" x14ac:dyDescent="0.3">
      <c r="A317" s="11">
        <v>1617150.31</v>
      </c>
      <c r="B317" s="5" t="s">
        <v>596</v>
      </c>
      <c r="C317" s="6" t="s">
        <v>597</v>
      </c>
      <c r="D317" s="12" t="s">
        <v>598</v>
      </c>
      <c r="E317" s="49"/>
    </row>
    <row r="318" spans="1:5" x14ac:dyDescent="0.3">
      <c r="A318" s="11">
        <v>11310891.630000001</v>
      </c>
      <c r="B318" s="5" t="s">
        <v>599</v>
      </c>
      <c r="C318" s="6" t="s">
        <v>600</v>
      </c>
      <c r="D318" s="12" t="s">
        <v>598</v>
      </c>
      <c r="E318" s="49"/>
    </row>
    <row r="319" spans="1:5" x14ac:dyDescent="0.3">
      <c r="A319" s="11">
        <v>229049.29</v>
      </c>
      <c r="B319" s="5" t="s">
        <v>601</v>
      </c>
      <c r="C319" s="6" t="s">
        <v>602</v>
      </c>
      <c r="D319" s="12" t="s">
        <v>598</v>
      </c>
      <c r="E319" s="49"/>
    </row>
    <row r="320" spans="1:5" x14ac:dyDescent="0.3">
      <c r="A320" s="11">
        <v>-55250</v>
      </c>
      <c r="B320" s="5" t="s">
        <v>603</v>
      </c>
      <c r="C320" s="6" t="s">
        <v>604</v>
      </c>
      <c r="D320" s="12" t="s">
        <v>598</v>
      </c>
      <c r="E320" s="49"/>
    </row>
    <row r="321" spans="1:5" x14ac:dyDescent="0.3">
      <c r="A321" s="11">
        <v>3326492.43</v>
      </c>
      <c r="B321" s="5" t="s">
        <v>605</v>
      </c>
      <c r="C321" s="6" t="s">
        <v>606</v>
      </c>
      <c r="D321" s="12" t="s">
        <v>598</v>
      </c>
      <c r="E321" s="49"/>
    </row>
    <row r="322" spans="1:5" x14ac:dyDescent="0.3">
      <c r="A322" s="11">
        <v>-15750</v>
      </c>
      <c r="B322" s="5" t="s">
        <v>607</v>
      </c>
      <c r="C322" s="6" t="s">
        <v>608</v>
      </c>
      <c r="D322" s="12" t="s">
        <v>598</v>
      </c>
      <c r="E322" s="49"/>
    </row>
    <row r="323" spans="1:5" x14ac:dyDescent="0.3">
      <c r="A323" s="11">
        <v>-8250</v>
      </c>
      <c r="B323" s="5" t="s">
        <v>609</v>
      </c>
      <c r="C323" s="6" t="s">
        <v>610</v>
      </c>
      <c r="D323" s="12" t="s">
        <v>598</v>
      </c>
      <c r="E323" s="49"/>
    </row>
    <row r="324" spans="1:5" x14ac:dyDescent="0.3">
      <c r="A324" s="87">
        <v>39225</v>
      </c>
      <c r="B324" s="69" t="s">
        <v>613</v>
      </c>
      <c r="C324" s="23" t="s">
        <v>614</v>
      </c>
      <c r="D324" s="12" t="s">
        <v>598</v>
      </c>
      <c r="E324" s="49"/>
    </row>
    <row r="325" spans="1:5" x14ac:dyDescent="0.3">
      <c r="A325" s="11">
        <v>-4000</v>
      </c>
      <c r="B325" s="5" t="s">
        <v>615</v>
      </c>
      <c r="C325" s="6" t="s">
        <v>616</v>
      </c>
      <c r="D325" s="12" t="s">
        <v>598</v>
      </c>
      <c r="E325" s="49"/>
    </row>
    <row r="326" spans="1:5" x14ac:dyDescent="0.3">
      <c r="A326" s="11">
        <v>-3500</v>
      </c>
      <c r="B326" s="5" t="s">
        <v>617</v>
      </c>
      <c r="C326" s="6" t="s">
        <v>618</v>
      </c>
      <c r="D326" s="12" t="s">
        <v>598</v>
      </c>
      <c r="E326" s="49"/>
    </row>
    <row r="327" spans="1:5" x14ac:dyDescent="0.3">
      <c r="A327" s="11">
        <v>-1620</v>
      </c>
      <c r="B327" s="5" t="s">
        <v>619</v>
      </c>
      <c r="C327" s="6" t="s">
        <v>620</v>
      </c>
      <c r="D327" s="12" t="s">
        <v>598</v>
      </c>
      <c r="E327" s="49"/>
    </row>
    <row r="328" spans="1:5" x14ac:dyDescent="0.3">
      <c r="A328" s="11">
        <v>-800</v>
      </c>
      <c r="B328" s="5" t="s">
        <v>621</v>
      </c>
      <c r="C328" s="6" t="s">
        <v>622</v>
      </c>
      <c r="D328" s="12" t="s">
        <v>598</v>
      </c>
      <c r="E328" s="49"/>
    </row>
    <row r="329" spans="1:5" x14ac:dyDescent="0.3">
      <c r="A329" s="11">
        <v>7417509.3200000003</v>
      </c>
      <c r="B329" s="5" t="s">
        <v>623</v>
      </c>
      <c r="C329" s="6" t="s">
        <v>624</v>
      </c>
      <c r="D329" s="12" t="s">
        <v>598</v>
      </c>
      <c r="E329" s="49"/>
    </row>
    <row r="330" spans="1:5" x14ac:dyDescent="0.3">
      <c r="A330" s="11">
        <v>22393182.440000001</v>
      </c>
      <c r="B330" s="5" t="s">
        <v>625</v>
      </c>
      <c r="C330" s="6" t="s">
        <v>626</v>
      </c>
      <c r="D330" s="12" t="s">
        <v>598</v>
      </c>
      <c r="E330" s="49"/>
    </row>
    <row r="331" spans="1:5" x14ac:dyDescent="0.3">
      <c r="A331" s="11" t="s">
        <v>6</v>
      </c>
      <c r="B331" s="5"/>
      <c r="C331" s="6"/>
      <c r="D331" s="12" t="s">
        <v>73</v>
      </c>
      <c r="E331" s="49"/>
    </row>
    <row r="332" spans="1:5" ht="15" thickBot="1" x14ac:dyDescent="0.35">
      <c r="A332" s="13">
        <v>46299306.420000002</v>
      </c>
      <c r="B332" s="14"/>
      <c r="C332" s="15"/>
      <c r="D332" s="16" t="s">
        <v>74</v>
      </c>
      <c r="E332" s="49"/>
    </row>
    <row r="333" spans="1:5" x14ac:dyDescent="0.3">
      <c r="A333" s="85">
        <f>SUM(A317:A330)</f>
        <v>46244330.420000002</v>
      </c>
      <c r="B333" s="86"/>
      <c r="C333" s="88" t="s">
        <v>1299</v>
      </c>
      <c r="D333" s="49"/>
      <c r="E333" s="49"/>
    </row>
    <row r="334" spans="1:5" x14ac:dyDescent="0.3">
      <c r="A334" s="85">
        <f>-G600</f>
        <v>-2635223.14</v>
      </c>
      <c r="B334" s="86"/>
      <c r="C334" s="88" t="s">
        <v>1297</v>
      </c>
      <c r="D334" s="49"/>
      <c r="E334" s="49"/>
    </row>
    <row r="335" spans="1:5" x14ac:dyDescent="0.3">
      <c r="A335" s="85">
        <f>A333+A334</f>
        <v>43609107.280000001</v>
      </c>
      <c r="B335" s="86"/>
      <c r="C335" s="88" t="s">
        <v>1300</v>
      </c>
      <c r="D335" s="49"/>
      <c r="E335" s="49"/>
    </row>
    <row r="336" spans="1:5" ht="15" thickBot="1" x14ac:dyDescent="0.35"/>
    <row r="337" spans="1:6" x14ac:dyDescent="0.3">
      <c r="A337" s="7" t="s">
        <v>2</v>
      </c>
      <c r="B337" s="8" t="s">
        <v>3</v>
      </c>
      <c r="C337" s="9" t="s">
        <v>4</v>
      </c>
      <c r="D337" s="10" t="s">
        <v>5</v>
      </c>
      <c r="E337" s="49"/>
    </row>
    <row r="338" spans="1:6" x14ac:dyDescent="0.3">
      <c r="A338" s="11" t="s">
        <v>6</v>
      </c>
      <c r="B338" s="5" t="s">
        <v>7</v>
      </c>
      <c r="C338" s="6" t="s">
        <v>8</v>
      </c>
      <c r="D338" s="12" t="s">
        <v>9</v>
      </c>
      <c r="E338" s="49"/>
    </row>
    <row r="339" spans="1:6" x14ac:dyDescent="0.3">
      <c r="A339" s="11">
        <v>-253035.31</v>
      </c>
      <c r="B339" s="5" t="s">
        <v>627</v>
      </c>
      <c r="C339" s="6" t="s">
        <v>628</v>
      </c>
      <c r="D339" s="12" t="s">
        <v>629</v>
      </c>
      <c r="E339" s="49"/>
    </row>
    <row r="340" spans="1:6" x14ac:dyDescent="0.3">
      <c r="A340" s="11">
        <v>5987163.4800000004</v>
      </c>
      <c r="B340" s="5" t="s">
        <v>630</v>
      </c>
      <c r="C340" s="6" t="s">
        <v>631</v>
      </c>
      <c r="D340" s="12" t="s">
        <v>629</v>
      </c>
      <c r="E340" s="49"/>
    </row>
    <row r="341" spans="1:6" x14ac:dyDescent="0.3">
      <c r="A341" s="11">
        <v>36459390.740000002</v>
      </c>
      <c r="B341" s="5" t="s">
        <v>632</v>
      </c>
      <c r="C341" s="6" t="s">
        <v>633</v>
      </c>
      <c r="D341" s="12" t="s">
        <v>629</v>
      </c>
      <c r="E341" s="49"/>
    </row>
    <row r="342" spans="1:6" x14ac:dyDescent="0.3">
      <c r="A342" s="11">
        <v>-37134.39</v>
      </c>
      <c r="B342" s="5" t="s">
        <v>634</v>
      </c>
      <c r="C342" s="6" t="s">
        <v>635</v>
      </c>
      <c r="D342" s="12" t="s">
        <v>629</v>
      </c>
      <c r="E342" s="49"/>
    </row>
    <row r="343" spans="1:6" x14ac:dyDescent="0.3">
      <c r="A343" s="11">
        <v>224620.39</v>
      </c>
      <c r="B343" s="5" t="s">
        <v>636</v>
      </c>
      <c r="C343" s="6" t="s">
        <v>637</v>
      </c>
      <c r="D343" s="12" t="s">
        <v>629</v>
      </c>
      <c r="E343" s="49"/>
    </row>
    <row r="344" spans="1:6" x14ac:dyDescent="0.3">
      <c r="A344" s="11" t="s">
        <v>6</v>
      </c>
      <c r="B344" s="5"/>
      <c r="C344" s="6"/>
      <c r="D344" s="12" t="s">
        <v>73</v>
      </c>
      <c r="E344" s="49"/>
    </row>
    <row r="345" spans="1:6" ht="15" thickBot="1" x14ac:dyDescent="0.35">
      <c r="A345" s="13">
        <f>SUM(A339:A343)</f>
        <v>42381004.910000004</v>
      </c>
      <c r="B345" s="14"/>
      <c r="C345" s="15"/>
      <c r="D345" s="16" t="s">
        <v>74</v>
      </c>
      <c r="E345" s="49"/>
    </row>
    <row r="346" spans="1:6" x14ac:dyDescent="0.3">
      <c r="A346" s="30">
        <v>54976</v>
      </c>
      <c r="B346" s="31" t="s">
        <v>611</v>
      </c>
      <c r="C346" s="32" t="s">
        <v>612</v>
      </c>
      <c r="D346" s="49"/>
      <c r="E346" s="49" t="s">
        <v>1296</v>
      </c>
    </row>
    <row r="347" spans="1:6" x14ac:dyDescent="0.3">
      <c r="A347" s="30">
        <v>2168883.2999999998</v>
      </c>
      <c r="B347" s="31" t="s">
        <v>1009</v>
      </c>
      <c r="C347" s="32" t="s">
        <v>1010</v>
      </c>
      <c r="D347" s="49"/>
      <c r="E347" s="49" t="s">
        <v>1296</v>
      </c>
    </row>
    <row r="348" spans="1:6" x14ac:dyDescent="0.3">
      <c r="A348" s="85">
        <f>A345+A346+A347</f>
        <v>44604864.210000001</v>
      </c>
      <c r="B348" s="86"/>
      <c r="C348" s="88" t="s">
        <v>1298</v>
      </c>
      <c r="D348" s="49"/>
      <c r="E348" s="49"/>
    </row>
    <row r="349" spans="1:6" ht="15" thickBot="1" x14ac:dyDescent="0.35"/>
    <row r="350" spans="1:6" x14ac:dyDescent="0.3">
      <c r="A350" s="7" t="s">
        <v>2</v>
      </c>
      <c r="B350" s="8" t="s">
        <v>3</v>
      </c>
      <c r="C350" s="9" t="s">
        <v>4</v>
      </c>
      <c r="D350" s="10" t="s">
        <v>5</v>
      </c>
      <c r="E350" s="49"/>
    </row>
    <row r="351" spans="1:6" x14ac:dyDescent="0.3">
      <c r="A351" s="11" t="s">
        <v>6</v>
      </c>
      <c r="B351" s="5" t="s">
        <v>7</v>
      </c>
      <c r="C351" s="6" t="s">
        <v>8</v>
      </c>
      <c r="D351" s="12" t="s">
        <v>9</v>
      </c>
      <c r="E351" s="49"/>
    </row>
    <row r="352" spans="1:6" x14ac:dyDescent="0.3">
      <c r="A352" s="20">
        <v>81264.14</v>
      </c>
      <c r="B352" s="21" t="s">
        <v>663</v>
      </c>
      <c r="C352" s="22" t="s">
        <v>664</v>
      </c>
      <c r="D352" s="12" t="s">
        <v>640</v>
      </c>
      <c r="E352" s="90" t="s">
        <v>1304</v>
      </c>
      <c r="F352" s="91">
        <f>SUM(A352:A370)</f>
        <v>980266.59000000008</v>
      </c>
    </row>
    <row r="353" spans="1:5" x14ac:dyDescent="0.3">
      <c r="A353" s="20">
        <v>28572</v>
      </c>
      <c r="B353" s="21" t="s">
        <v>665</v>
      </c>
      <c r="C353" s="22" t="s">
        <v>666</v>
      </c>
      <c r="D353" s="12" t="s">
        <v>640</v>
      </c>
      <c r="E353" s="49"/>
    </row>
    <row r="354" spans="1:5" x14ac:dyDescent="0.3">
      <c r="A354" s="20">
        <v>89867</v>
      </c>
      <c r="B354" s="21" t="s">
        <v>673</v>
      </c>
      <c r="C354" s="22" t="s">
        <v>674</v>
      </c>
      <c r="D354" s="12" t="s">
        <v>640</v>
      </c>
      <c r="E354" s="49"/>
    </row>
    <row r="355" spans="1:5" x14ac:dyDescent="0.3">
      <c r="A355" s="20">
        <v>31500</v>
      </c>
      <c r="B355" s="21" t="s">
        <v>677</v>
      </c>
      <c r="C355" s="22" t="s">
        <v>678</v>
      </c>
      <c r="D355" s="12" t="s">
        <v>640</v>
      </c>
      <c r="E355" s="49"/>
    </row>
    <row r="356" spans="1:5" x14ac:dyDescent="0.3">
      <c r="A356" s="20">
        <v>119829.2</v>
      </c>
      <c r="B356" s="21" t="s">
        <v>683</v>
      </c>
      <c r="C356" s="22" t="s">
        <v>684</v>
      </c>
      <c r="D356" s="12" t="s">
        <v>640</v>
      </c>
      <c r="E356" s="49"/>
    </row>
    <row r="357" spans="1:5" x14ac:dyDescent="0.3">
      <c r="A357" s="20">
        <v>3300</v>
      </c>
      <c r="B357" s="21" t="s">
        <v>707</v>
      </c>
      <c r="C357" s="22" t="s">
        <v>708</v>
      </c>
      <c r="D357" s="12" t="s">
        <v>640</v>
      </c>
      <c r="E357" s="49"/>
    </row>
    <row r="358" spans="1:5" x14ac:dyDescent="0.3">
      <c r="A358" s="20">
        <v>1155</v>
      </c>
      <c r="B358" s="21" t="s">
        <v>709</v>
      </c>
      <c r="C358" s="22" t="s">
        <v>710</v>
      </c>
      <c r="D358" s="12" t="s">
        <v>640</v>
      </c>
      <c r="E358" s="49"/>
    </row>
    <row r="359" spans="1:5" x14ac:dyDescent="0.3">
      <c r="A359" s="20">
        <v>7853.7</v>
      </c>
      <c r="B359" s="21" t="s">
        <v>717</v>
      </c>
      <c r="C359" s="22" t="s">
        <v>718</v>
      </c>
      <c r="D359" s="12" t="s">
        <v>640</v>
      </c>
      <c r="E359" s="49"/>
    </row>
    <row r="360" spans="1:5" x14ac:dyDescent="0.3">
      <c r="A360" s="20">
        <v>858.5</v>
      </c>
      <c r="B360" s="21" t="s">
        <v>725</v>
      </c>
      <c r="C360" s="22" t="s">
        <v>726</v>
      </c>
      <c r="D360" s="12" t="s">
        <v>640</v>
      </c>
      <c r="E360" s="49"/>
    </row>
    <row r="361" spans="1:5" x14ac:dyDescent="0.3">
      <c r="A361" s="20">
        <v>297.5</v>
      </c>
      <c r="B361" s="21" t="s">
        <v>735</v>
      </c>
      <c r="C361" s="22" t="s">
        <v>736</v>
      </c>
      <c r="D361" s="12" t="s">
        <v>640</v>
      </c>
      <c r="E361" s="49"/>
    </row>
    <row r="362" spans="1:5" x14ac:dyDescent="0.3">
      <c r="A362" s="20">
        <v>138678</v>
      </c>
      <c r="B362" s="21" t="s">
        <v>771</v>
      </c>
      <c r="C362" s="22" t="s">
        <v>772</v>
      </c>
      <c r="D362" s="12" t="s">
        <v>640</v>
      </c>
      <c r="E362" s="49"/>
    </row>
    <row r="363" spans="1:5" x14ac:dyDescent="0.3">
      <c r="A363" s="20">
        <v>52020</v>
      </c>
      <c r="B363" s="21" t="s">
        <v>773</v>
      </c>
      <c r="C363" s="22" t="s">
        <v>774</v>
      </c>
      <c r="D363" s="12" t="s">
        <v>640</v>
      </c>
      <c r="E363" s="49"/>
    </row>
    <row r="364" spans="1:5" x14ac:dyDescent="0.3">
      <c r="A364" s="20">
        <v>33813</v>
      </c>
      <c r="B364" s="21" t="s">
        <v>775</v>
      </c>
      <c r="C364" s="22" t="s">
        <v>776</v>
      </c>
      <c r="D364" s="12" t="s">
        <v>640</v>
      </c>
      <c r="E364" s="49"/>
    </row>
    <row r="365" spans="1:5" x14ac:dyDescent="0.3">
      <c r="A365" s="20">
        <v>30978</v>
      </c>
      <c r="B365" s="21" t="s">
        <v>777</v>
      </c>
      <c r="C365" s="22" t="s">
        <v>778</v>
      </c>
      <c r="D365" s="12" t="s">
        <v>640</v>
      </c>
      <c r="E365" s="49"/>
    </row>
    <row r="366" spans="1:5" x14ac:dyDescent="0.3">
      <c r="A366" s="20">
        <v>30510</v>
      </c>
      <c r="B366" s="21" t="s">
        <v>779</v>
      </c>
      <c r="C366" s="22" t="s">
        <v>780</v>
      </c>
      <c r="D366" s="12" t="s">
        <v>640</v>
      </c>
      <c r="E366" s="49"/>
    </row>
    <row r="367" spans="1:5" x14ac:dyDescent="0.3">
      <c r="A367" s="20">
        <v>13560</v>
      </c>
      <c r="B367" s="21" t="s">
        <v>781</v>
      </c>
      <c r="C367" s="22" t="s">
        <v>782</v>
      </c>
      <c r="D367" s="12" t="s">
        <v>640</v>
      </c>
      <c r="E367" s="49"/>
    </row>
    <row r="368" spans="1:5" x14ac:dyDescent="0.3">
      <c r="A368" s="20">
        <v>39165</v>
      </c>
      <c r="B368" s="21" t="s">
        <v>783</v>
      </c>
      <c r="C368" s="22" t="s">
        <v>784</v>
      </c>
      <c r="D368" s="12" t="s">
        <v>640</v>
      </c>
      <c r="E368" s="49"/>
    </row>
    <row r="369" spans="1:5" x14ac:dyDescent="0.3">
      <c r="A369" s="20">
        <v>275948</v>
      </c>
      <c r="B369" s="21" t="s">
        <v>787</v>
      </c>
      <c r="C369" s="22" t="s">
        <v>788</v>
      </c>
      <c r="D369" s="12" t="s">
        <v>640</v>
      </c>
      <c r="E369" s="49"/>
    </row>
    <row r="370" spans="1:5" x14ac:dyDescent="0.3">
      <c r="A370" s="20">
        <v>1097.55</v>
      </c>
      <c r="B370" s="21" t="s">
        <v>795</v>
      </c>
      <c r="C370" s="22" t="s">
        <v>796</v>
      </c>
      <c r="D370" s="12" t="s">
        <v>640</v>
      </c>
      <c r="E370" s="49"/>
    </row>
    <row r="371" spans="1:5" x14ac:dyDescent="0.3">
      <c r="A371" s="11">
        <v>54483.09</v>
      </c>
      <c r="B371" s="5" t="s">
        <v>638</v>
      </c>
      <c r="C371" s="6" t="s">
        <v>639</v>
      </c>
      <c r="D371" s="12" t="s">
        <v>640</v>
      </c>
      <c r="E371" s="49"/>
    </row>
    <row r="372" spans="1:5" x14ac:dyDescent="0.3">
      <c r="A372" s="11">
        <v>57696.34</v>
      </c>
      <c r="B372" s="5" t="s">
        <v>641</v>
      </c>
      <c r="C372" s="6" t="s">
        <v>642</v>
      </c>
      <c r="D372" s="12" t="s">
        <v>640</v>
      </c>
      <c r="E372" s="49"/>
    </row>
    <row r="373" spans="1:5" x14ac:dyDescent="0.3">
      <c r="A373" s="11">
        <v>298391.58</v>
      </c>
      <c r="B373" s="5" t="s">
        <v>643</v>
      </c>
      <c r="C373" s="6" t="s">
        <v>644</v>
      </c>
      <c r="D373" s="12" t="s">
        <v>640</v>
      </c>
      <c r="E373" s="49"/>
    </row>
    <row r="374" spans="1:5" x14ac:dyDescent="0.3">
      <c r="A374" s="11">
        <v>37436.620000000003</v>
      </c>
      <c r="B374" s="5" t="s">
        <v>645</v>
      </c>
      <c r="C374" s="6" t="s">
        <v>646</v>
      </c>
      <c r="D374" s="12" t="s">
        <v>640</v>
      </c>
      <c r="E374" s="49"/>
    </row>
    <row r="375" spans="1:5" x14ac:dyDescent="0.3">
      <c r="A375" s="11">
        <v>74898.11</v>
      </c>
      <c r="B375" s="5" t="s">
        <v>647</v>
      </c>
      <c r="C375" s="6" t="s">
        <v>648</v>
      </c>
      <c r="D375" s="12" t="s">
        <v>640</v>
      </c>
      <c r="E375" s="49"/>
    </row>
    <row r="376" spans="1:5" x14ac:dyDescent="0.3">
      <c r="A376" s="11">
        <v>1509.6</v>
      </c>
      <c r="B376" s="5" t="s">
        <v>649</v>
      </c>
      <c r="C376" s="6" t="s">
        <v>650</v>
      </c>
      <c r="D376" s="12" t="s">
        <v>640</v>
      </c>
      <c r="E376" s="49"/>
    </row>
    <row r="377" spans="1:5" x14ac:dyDescent="0.3">
      <c r="A377" s="11">
        <v>11613.64</v>
      </c>
      <c r="B377" s="5" t="s">
        <v>651</v>
      </c>
      <c r="C377" s="6" t="s">
        <v>652</v>
      </c>
      <c r="D377" s="12" t="s">
        <v>640</v>
      </c>
      <c r="E377" s="49"/>
    </row>
    <row r="378" spans="1:5" x14ac:dyDescent="0.3">
      <c r="A378" s="11">
        <v>1926.89</v>
      </c>
      <c r="B378" s="5" t="s">
        <v>653</v>
      </c>
      <c r="C378" s="6" t="s">
        <v>654</v>
      </c>
      <c r="D378" s="12" t="s">
        <v>640</v>
      </c>
      <c r="E378" s="49"/>
    </row>
    <row r="379" spans="1:5" x14ac:dyDescent="0.3">
      <c r="A379" s="11">
        <v>12800.44</v>
      </c>
      <c r="B379" s="5" t="s">
        <v>655</v>
      </c>
      <c r="C379" s="6" t="s">
        <v>656</v>
      </c>
      <c r="D379" s="12" t="s">
        <v>640</v>
      </c>
      <c r="E379" s="49"/>
    </row>
    <row r="380" spans="1:5" x14ac:dyDescent="0.3">
      <c r="A380" s="11">
        <v>2752.7</v>
      </c>
      <c r="B380" s="5" t="s">
        <v>657</v>
      </c>
      <c r="C380" s="6" t="s">
        <v>658</v>
      </c>
      <c r="D380" s="12" t="s">
        <v>640</v>
      </c>
      <c r="E380" s="49"/>
    </row>
    <row r="381" spans="1:5" x14ac:dyDescent="0.3">
      <c r="A381" s="11">
        <v>10282.450000000001</v>
      </c>
      <c r="B381" s="5" t="s">
        <v>659</v>
      </c>
      <c r="C381" s="6" t="s">
        <v>660</v>
      </c>
      <c r="D381" s="12" t="s">
        <v>640</v>
      </c>
      <c r="E381" s="49"/>
    </row>
    <row r="382" spans="1:5" x14ac:dyDescent="0.3">
      <c r="A382" s="11">
        <v>29884.5</v>
      </c>
      <c r="B382" s="5" t="s">
        <v>661</v>
      </c>
      <c r="C382" s="6" t="s">
        <v>662</v>
      </c>
      <c r="D382" s="12" t="s">
        <v>640</v>
      </c>
      <c r="E382" s="49"/>
    </row>
    <row r="383" spans="1:5" x14ac:dyDescent="0.3">
      <c r="A383" s="11">
        <v>123307.18</v>
      </c>
      <c r="B383" s="5" t="s">
        <v>667</v>
      </c>
      <c r="C383" s="6" t="s">
        <v>668</v>
      </c>
      <c r="D383" s="12" t="s">
        <v>640</v>
      </c>
      <c r="E383" s="49"/>
    </row>
    <row r="384" spans="1:5" x14ac:dyDescent="0.3">
      <c r="A384" s="11">
        <v>35344.04</v>
      </c>
      <c r="B384" s="5" t="s">
        <v>669</v>
      </c>
      <c r="C384" s="6" t="s">
        <v>670</v>
      </c>
      <c r="D384" s="12" t="s">
        <v>640</v>
      </c>
      <c r="E384" s="49"/>
    </row>
    <row r="385" spans="1:5" x14ac:dyDescent="0.3">
      <c r="A385" s="11">
        <v>40631.82</v>
      </c>
      <c r="B385" s="5" t="s">
        <v>671</v>
      </c>
      <c r="C385" s="6" t="s">
        <v>672</v>
      </c>
      <c r="D385" s="12" t="s">
        <v>640</v>
      </c>
      <c r="E385" s="49"/>
    </row>
    <row r="386" spans="1:5" x14ac:dyDescent="0.3">
      <c r="A386" s="11">
        <v>43806.42</v>
      </c>
      <c r="B386" s="5" t="s">
        <v>675</v>
      </c>
      <c r="C386" s="6" t="s">
        <v>676</v>
      </c>
      <c r="D386" s="12" t="s">
        <v>640</v>
      </c>
      <c r="E386" s="49"/>
    </row>
    <row r="387" spans="1:5" x14ac:dyDescent="0.3">
      <c r="A387" s="11">
        <v>15326</v>
      </c>
      <c r="B387" s="5" t="s">
        <v>679</v>
      </c>
      <c r="C387" s="6" t="s">
        <v>680</v>
      </c>
      <c r="D387" s="12" t="s">
        <v>640</v>
      </c>
      <c r="E387" s="49"/>
    </row>
    <row r="388" spans="1:5" x14ac:dyDescent="0.3">
      <c r="A388" s="11">
        <v>34300</v>
      </c>
      <c r="B388" s="5" t="s">
        <v>681</v>
      </c>
      <c r="C388" s="6" t="s">
        <v>682</v>
      </c>
      <c r="D388" s="12" t="s">
        <v>640</v>
      </c>
      <c r="E388" s="49"/>
    </row>
    <row r="389" spans="1:5" x14ac:dyDescent="0.3">
      <c r="A389" s="11">
        <v>18402.5</v>
      </c>
      <c r="B389" s="5" t="s">
        <v>685</v>
      </c>
      <c r="C389" s="6" t="s">
        <v>686</v>
      </c>
      <c r="D389" s="12" t="s">
        <v>640</v>
      </c>
      <c r="E389" s="49"/>
    </row>
    <row r="390" spans="1:5" x14ac:dyDescent="0.3">
      <c r="A390" s="11">
        <v>500</v>
      </c>
      <c r="B390" s="5" t="s">
        <v>687</v>
      </c>
      <c r="C390" s="6" t="s">
        <v>688</v>
      </c>
      <c r="D390" s="12" t="s">
        <v>640</v>
      </c>
      <c r="E390" s="49"/>
    </row>
    <row r="391" spans="1:5" x14ac:dyDescent="0.3">
      <c r="A391" s="11">
        <v>37538</v>
      </c>
      <c r="B391" s="5" t="s">
        <v>689</v>
      </c>
      <c r="C391" s="6" t="s">
        <v>690</v>
      </c>
      <c r="D391" s="12" t="s">
        <v>640</v>
      </c>
      <c r="E391" s="49"/>
    </row>
    <row r="392" spans="1:5" x14ac:dyDescent="0.3">
      <c r="A392" s="11">
        <v>36480</v>
      </c>
      <c r="B392" s="5" t="s">
        <v>691</v>
      </c>
      <c r="C392" s="6" t="s">
        <v>692</v>
      </c>
      <c r="D392" s="12" t="s">
        <v>640</v>
      </c>
      <c r="E392" s="49"/>
    </row>
    <row r="393" spans="1:5" x14ac:dyDescent="0.3">
      <c r="A393" s="11">
        <v>40389</v>
      </c>
      <c r="B393" s="5" t="s">
        <v>693</v>
      </c>
      <c r="C393" s="6" t="s">
        <v>694</v>
      </c>
      <c r="D393" s="12" t="s">
        <v>640</v>
      </c>
      <c r="E393" s="49"/>
    </row>
    <row r="394" spans="1:5" x14ac:dyDescent="0.3">
      <c r="A394" s="11">
        <v>160190</v>
      </c>
      <c r="B394" s="5" t="s">
        <v>695</v>
      </c>
      <c r="C394" s="6" t="s">
        <v>696</v>
      </c>
      <c r="D394" s="12" t="s">
        <v>640</v>
      </c>
      <c r="E394" s="49"/>
    </row>
    <row r="395" spans="1:5" x14ac:dyDescent="0.3">
      <c r="A395" s="11">
        <v>500</v>
      </c>
      <c r="B395" s="5" t="s">
        <v>697</v>
      </c>
      <c r="C395" s="6" t="s">
        <v>698</v>
      </c>
      <c r="D395" s="12" t="s">
        <v>640</v>
      </c>
      <c r="E395" s="49"/>
    </row>
    <row r="396" spans="1:5" x14ac:dyDescent="0.3">
      <c r="A396" s="11">
        <v>500</v>
      </c>
      <c r="B396" s="5" t="s">
        <v>699</v>
      </c>
      <c r="C396" s="6" t="s">
        <v>700</v>
      </c>
      <c r="D396" s="12" t="s">
        <v>640</v>
      </c>
      <c r="E396" s="49"/>
    </row>
    <row r="397" spans="1:5" x14ac:dyDescent="0.3">
      <c r="A397" s="11">
        <v>16034.63</v>
      </c>
      <c r="B397" s="5" t="s">
        <v>701</v>
      </c>
      <c r="C397" s="6" t="s">
        <v>702</v>
      </c>
      <c r="D397" s="12" t="s">
        <v>640</v>
      </c>
      <c r="E397" s="49"/>
    </row>
    <row r="398" spans="1:5" x14ac:dyDescent="0.3">
      <c r="A398" s="11">
        <v>6575.79</v>
      </c>
      <c r="B398" s="5" t="s">
        <v>703</v>
      </c>
      <c r="C398" s="6" t="s">
        <v>704</v>
      </c>
      <c r="D398" s="12" t="s">
        <v>640</v>
      </c>
      <c r="E398" s="49"/>
    </row>
    <row r="399" spans="1:5" x14ac:dyDescent="0.3">
      <c r="A399" s="11">
        <v>2105.2800000000002</v>
      </c>
      <c r="B399" s="5" t="s">
        <v>705</v>
      </c>
      <c r="C399" s="6" t="s">
        <v>706</v>
      </c>
      <c r="D399" s="12" t="s">
        <v>640</v>
      </c>
      <c r="E399" s="49"/>
    </row>
    <row r="400" spans="1:5" x14ac:dyDescent="0.3">
      <c r="A400" s="11">
        <v>27142.880000000001</v>
      </c>
      <c r="B400" s="5" t="s">
        <v>711</v>
      </c>
      <c r="C400" s="6" t="s">
        <v>712</v>
      </c>
      <c r="D400" s="12" t="s">
        <v>640</v>
      </c>
      <c r="E400" s="49"/>
    </row>
    <row r="401" spans="1:6" x14ac:dyDescent="0.3">
      <c r="A401" s="11">
        <v>1909</v>
      </c>
      <c r="B401" s="5" t="s">
        <v>713</v>
      </c>
      <c r="C401" s="6" t="s">
        <v>714</v>
      </c>
      <c r="D401" s="12" t="s">
        <v>640</v>
      </c>
      <c r="E401" s="49"/>
    </row>
    <row r="402" spans="1:6" x14ac:dyDescent="0.3">
      <c r="A402" s="11">
        <v>8406.94</v>
      </c>
      <c r="B402" s="5" t="s">
        <v>715</v>
      </c>
      <c r="C402" s="6" t="s">
        <v>716</v>
      </c>
      <c r="D402" s="12" t="s">
        <v>640</v>
      </c>
      <c r="E402" s="49"/>
    </row>
    <row r="403" spans="1:6" x14ac:dyDescent="0.3">
      <c r="A403" s="11">
        <v>117815.4</v>
      </c>
      <c r="B403" s="5" t="s">
        <v>719</v>
      </c>
      <c r="C403" s="6" t="s">
        <v>720</v>
      </c>
      <c r="D403" s="12" t="s">
        <v>640</v>
      </c>
      <c r="E403" s="49"/>
    </row>
    <row r="404" spans="1:6" x14ac:dyDescent="0.3">
      <c r="A404" s="11">
        <v>52813.8</v>
      </c>
      <c r="B404" s="5" t="s">
        <v>721</v>
      </c>
      <c r="C404" s="6" t="s">
        <v>722</v>
      </c>
      <c r="D404" s="12" t="s">
        <v>640</v>
      </c>
      <c r="E404" s="49"/>
    </row>
    <row r="405" spans="1:6" x14ac:dyDescent="0.3">
      <c r="A405" s="11">
        <v>347.75</v>
      </c>
      <c r="B405" s="5" t="s">
        <v>723</v>
      </c>
      <c r="C405" s="6" t="s">
        <v>724</v>
      </c>
      <c r="D405" s="12" t="s">
        <v>640</v>
      </c>
      <c r="E405" s="49"/>
    </row>
    <row r="406" spans="1:6" x14ac:dyDescent="0.3">
      <c r="A406" s="11">
        <v>26461.5</v>
      </c>
      <c r="B406" s="5" t="s">
        <v>727</v>
      </c>
      <c r="C406" s="6" t="s">
        <v>728</v>
      </c>
      <c r="D406" s="12" t="s">
        <v>640</v>
      </c>
      <c r="E406" s="49"/>
    </row>
    <row r="407" spans="1:6" x14ac:dyDescent="0.3">
      <c r="A407" s="11">
        <v>49590.83</v>
      </c>
      <c r="B407" s="5" t="s">
        <v>729</v>
      </c>
      <c r="C407" s="6" t="s">
        <v>730</v>
      </c>
      <c r="D407" s="12" t="s">
        <v>640</v>
      </c>
      <c r="E407" s="49"/>
    </row>
    <row r="408" spans="1:6" x14ac:dyDescent="0.3">
      <c r="A408" s="11">
        <v>675</v>
      </c>
      <c r="B408" s="5" t="s">
        <v>731</v>
      </c>
      <c r="C408" s="6" t="s">
        <v>732</v>
      </c>
      <c r="D408" s="12" t="s">
        <v>640</v>
      </c>
      <c r="E408" s="49"/>
    </row>
    <row r="409" spans="1:6" x14ac:dyDescent="0.3">
      <c r="A409" s="11">
        <v>9250</v>
      </c>
      <c r="B409" s="5" t="s">
        <v>733</v>
      </c>
      <c r="C409" s="6" t="s">
        <v>734</v>
      </c>
      <c r="D409" s="12" t="s">
        <v>640</v>
      </c>
      <c r="E409" s="49"/>
    </row>
    <row r="410" spans="1:6" x14ac:dyDescent="0.3">
      <c r="A410" s="11">
        <v>38766</v>
      </c>
      <c r="B410" s="5" t="s">
        <v>737</v>
      </c>
      <c r="C410" s="6" t="s">
        <v>738</v>
      </c>
      <c r="D410" s="12" t="s">
        <v>640</v>
      </c>
      <c r="E410" s="49"/>
      <c r="F410" s="89"/>
    </row>
    <row r="411" spans="1:6" x14ac:dyDescent="0.3">
      <c r="A411" s="11">
        <v>1185.75</v>
      </c>
      <c r="B411" s="5" t="s">
        <v>739</v>
      </c>
      <c r="C411" s="6" t="s">
        <v>740</v>
      </c>
      <c r="D411" s="12" t="s">
        <v>640</v>
      </c>
      <c r="E411" s="49"/>
    </row>
    <row r="412" spans="1:6" x14ac:dyDescent="0.3">
      <c r="A412" s="11">
        <v>1422230.49</v>
      </c>
      <c r="B412" s="5" t="s">
        <v>741</v>
      </c>
      <c r="C412" s="6" t="s">
        <v>742</v>
      </c>
      <c r="D412" s="12" t="s">
        <v>640</v>
      </c>
      <c r="E412" s="49"/>
    </row>
    <row r="413" spans="1:6" x14ac:dyDescent="0.3">
      <c r="A413" s="11">
        <v>11339</v>
      </c>
      <c r="B413" s="5" t="s">
        <v>743</v>
      </c>
      <c r="C413" s="6" t="s">
        <v>744</v>
      </c>
      <c r="D413" s="12" t="s">
        <v>640</v>
      </c>
      <c r="E413" s="49"/>
    </row>
    <row r="414" spans="1:6" x14ac:dyDescent="0.3">
      <c r="A414" s="11">
        <v>16194</v>
      </c>
      <c r="B414" s="5" t="s">
        <v>745</v>
      </c>
      <c r="C414" s="6" t="s">
        <v>746</v>
      </c>
      <c r="D414" s="12" t="s">
        <v>640</v>
      </c>
      <c r="E414" s="49"/>
    </row>
    <row r="415" spans="1:6" x14ac:dyDescent="0.3">
      <c r="A415" s="11">
        <v>82010.350000000006</v>
      </c>
      <c r="B415" s="5" t="s">
        <v>747</v>
      </c>
      <c r="C415" s="6" t="s">
        <v>748</v>
      </c>
      <c r="D415" s="12" t="s">
        <v>640</v>
      </c>
      <c r="E415" s="49"/>
    </row>
    <row r="416" spans="1:6" x14ac:dyDescent="0.3">
      <c r="A416" s="11">
        <v>0</v>
      </c>
      <c r="B416" s="5" t="s">
        <v>749</v>
      </c>
      <c r="C416" s="6" t="s">
        <v>750</v>
      </c>
      <c r="D416" s="12" t="s">
        <v>640</v>
      </c>
      <c r="E416" s="49"/>
    </row>
    <row r="417" spans="1:5" x14ac:dyDescent="0.3">
      <c r="A417" s="11">
        <v>254138.2</v>
      </c>
      <c r="B417" s="5" t="s">
        <v>751</v>
      </c>
      <c r="C417" s="6" t="s">
        <v>752</v>
      </c>
      <c r="D417" s="12" t="s">
        <v>640</v>
      </c>
      <c r="E417" s="49"/>
    </row>
    <row r="418" spans="1:5" x14ac:dyDescent="0.3">
      <c r="A418" s="11">
        <v>4512</v>
      </c>
      <c r="B418" s="5" t="s">
        <v>753</v>
      </c>
      <c r="C418" s="6" t="s">
        <v>754</v>
      </c>
      <c r="D418" s="12" t="s">
        <v>640</v>
      </c>
      <c r="E418" s="49"/>
    </row>
    <row r="419" spans="1:5" x14ac:dyDescent="0.3">
      <c r="A419" s="11">
        <v>94794</v>
      </c>
      <c r="B419" s="5" t="s">
        <v>755</v>
      </c>
      <c r="C419" s="6" t="s">
        <v>756</v>
      </c>
      <c r="D419" s="12" t="s">
        <v>640</v>
      </c>
      <c r="E419" s="49"/>
    </row>
    <row r="420" spans="1:5" x14ac:dyDescent="0.3">
      <c r="A420" s="11">
        <v>135420</v>
      </c>
      <c r="B420" s="5" t="s">
        <v>757</v>
      </c>
      <c r="C420" s="6" t="s">
        <v>758</v>
      </c>
      <c r="D420" s="12" t="s">
        <v>640</v>
      </c>
      <c r="E420" s="49"/>
    </row>
    <row r="421" spans="1:5" x14ac:dyDescent="0.3">
      <c r="A421" s="11">
        <v>2676</v>
      </c>
      <c r="B421" s="5" t="s">
        <v>759</v>
      </c>
      <c r="C421" s="6" t="s">
        <v>760</v>
      </c>
      <c r="D421" s="12" t="s">
        <v>640</v>
      </c>
      <c r="E421" s="49"/>
    </row>
    <row r="422" spans="1:5" x14ac:dyDescent="0.3">
      <c r="A422" s="11">
        <v>621432.85</v>
      </c>
      <c r="B422" s="5" t="s">
        <v>761</v>
      </c>
      <c r="C422" s="6" t="s">
        <v>762</v>
      </c>
      <c r="D422" s="12" t="s">
        <v>640</v>
      </c>
      <c r="E422" s="49"/>
    </row>
    <row r="423" spans="1:5" x14ac:dyDescent="0.3">
      <c r="A423" s="11">
        <v>7975</v>
      </c>
      <c r="B423" s="5" t="s">
        <v>763</v>
      </c>
      <c r="C423" s="6" t="s">
        <v>764</v>
      </c>
      <c r="D423" s="12" t="s">
        <v>640</v>
      </c>
      <c r="E423" s="49"/>
    </row>
    <row r="424" spans="1:5" x14ac:dyDescent="0.3">
      <c r="A424" s="11">
        <v>55665.55</v>
      </c>
      <c r="B424" s="5" t="s">
        <v>765</v>
      </c>
      <c r="C424" s="6" t="s">
        <v>766</v>
      </c>
      <c r="D424" s="12" t="s">
        <v>640</v>
      </c>
      <c r="E424" s="49"/>
    </row>
    <row r="425" spans="1:5" x14ac:dyDescent="0.3">
      <c r="A425" s="11">
        <v>8472</v>
      </c>
      <c r="B425" s="5" t="s">
        <v>767</v>
      </c>
      <c r="C425" s="6" t="s">
        <v>768</v>
      </c>
      <c r="D425" s="12" t="s">
        <v>640</v>
      </c>
      <c r="E425" s="49"/>
    </row>
    <row r="426" spans="1:5" x14ac:dyDescent="0.3">
      <c r="A426" s="11">
        <v>12187.8</v>
      </c>
      <c r="B426" s="5" t="s">
        <v>769</v>
      </c>
      <c r="C426" s="6" t="s">
        <v>770</v>
      </c>
      <c r="D426" s="12" t="s">
        <v>640</v>
      </c>
      <c r="E426" s="49"/>
    </row>
    <row r="427" spans="1:5" x14ac:dyDescent="0.3">
      <c r="A427" s="11">
        <v>415</v>
      </c>
      <c r="B427" s="5" t="s">
        <v>785</v>
      </c>
      <c r="C427" s="6" t="s">
        <v>786</v>
      </c>
      <c r="D427" s="12" t="s">
        <v>640</v>
      </c>
      <c r="E427" s="49"/>
    </row>
    <row r="428" spans="1:5" x14ac:dyDescent="0.3">
      <c r="A428" s="11">
        <v>63922</v>
      </c>
      <c r="B428" s="5" t="s">
        <v>789</v>
      </c>
      <c r="C428" s="6" t="s">
        <v>790</v>
      </c>
      <c r="D428" s="12" t="s">
        <v>640</v>
      </c>
      <c r="E428" s="49"/>
    </row>
    <row r="429" spans="1:5" x14ac:dyDescent="0.3">
      <c r="A429" s="11">
        <v>53880.91</v>
      </c>
      <c r="B429" s="5" t="s">
        <v>791</v>
      </c>
      <c r="C429" s="6" t="s">
        <v>792</v>
      </c>
      <c r="D429" s="12" t="s">
        <v>640</v>
      </c>
      <c r="E429" s="49"/>
    </row>
    <row r="430" spans="1:5" x14ac:dyDescent="0.3">
      <c r="A430" s="11">
        <v>408.94</v>
      </c>
      <c r="B430" s="5" t="s">
        <v>793</v>
      </c>
      <c r="C430" s="6" t="s">
        <v>794</v>
      </c>
      <c r="D430" s="12" t="s">
        <v>640</v>
      </c>
      <c r="E430" s="49"/>
    </row>
    <row r="431" spans="1:5" x14ac:dyDescent="0.3">
      <c r="A431" s="11">
        <v>2708.4</v>
      </c>
      <c r="B431" s="5" t="s">
        <v>797</v>
      </c>
      <c r="C431" s="6" t="s">
        <v>798</v>
      </c>
      <c r="D431" s="12" t="s">
        <v>640</v>
      </c>
      <c r="E431" s="49"/>
    </row>
    <row r="432" spans="1:5" x14ac:dyDescent="0.3">
      <c r="A432" s="11">
        <v>167920.8</v>
      </c>
      <c r="B432" s="5" t="s">
        <v>799</v>
      </c>
      <c r="C432" s="6" t="s">
        <v>800</v>
      </c>
      <c r="D432" s="12" t="s">
        <v>640</v>
      </c>
      <c r="E432" s="49"/>
    </row>
    <row r="433" spans="1:7" x14ac:dyDescent="0.3">
      <c r="A433" s="11">
        <v>3528</v>
      </c>
      <c r="B433" s="5" t="s">
        <v>801</v>
      </c>
      <c r="C433" s="6" t="s">
        <v>802</v>
      </c>
      <c r="D433" s="12" t="s">
        <v>640</v>
      </c>
      <c r="E433" s="49"/>
    </row>
    <row r="434" spans="1:7" x14ac:dyDescent="0.3">
      <c r="A434" s="11">
        <v>71670.539999999994</v>
      </c>
      <c r="B434" s="5" t="s">
        <v>803</v>
      </c>
      <c r="C434" s="6" t="s">
        <v>804</v>
      </c>
      <c r="D434" s="12" t="s">
        <v>640</v>
      </c>
      <c r="E434" s="49"/>
    </row>
    <row r="435" spans="1:7" x14ac:dyDescent="0.3">
      <c r="A435" s="11" t="s">
        <v>6</v>
      </c>
      <c r="B435" s="5"/>
      <c r="C435" s="6"/>
      <c r="D435" s="12" t="s">
        <v>73</v>
      </c>
      <c r="E435" s="49"/>
    </row>
    <row r="436" spans="1:7" ht="15" thickBot="1" x14ac:dyDescent="0.35">
      <c r="A436" s="13">
        <v>5613739.8899999997</v>
      </c>
      <c r="B436" s="14"/>
      <c r="C436" s="15"/>
      <c r="D436" s="16" t="s">
        <v>74</v>
      </c>
      <c r="E436" s="49"/>
    </row>
    <row r="437" spans="1:7" ht="15" thickBot="1" x14ac:dyDescent="0.35"/>
    <row r="438" spans="1:7" x14ac:dyDescent="0.3">
      <c r="A438" s="7" t="s">
        <v>2</v>
      </c>
      <c r="B438" s="8" t="s">
        <v>3</v>
      </c>
      <c r="C438" s="9" t="s">
        <v>4</v>
      </c>
      <c r="D438" s="10" t="s">
        <v>5</v>
      </c>
      <c r="E438" s="49"/>
    </row>
    <row r="439" spans="1:7" x14ac:dyDescent="0.3">
      <c r="A439" s="11" t="s">
        <v>6</v>
      </c>
      <c r="B439" s="5" t="s">
        <v>7</v>
      </c>
      <c r="C439" s="6" t="s">
        <v>8</v>
      </c>
      <c r="D439" s="12" t="s">
        <v>9</v>
      </c>
      <c r="E439" s="49"/>
    </row>
    <row r="440" spans="1:7" x14ac:dyDescent="0.3">
      <c r="A440" s="11">
        <v>1135227.43</v>
      </c>
      <c r="B440" s="5" t="s">
        <v>805</v>
      </c>
      <c r="C440" s="6" t="s">
        <v>806</v>
      </c>
      <c r="D440" s="12" t="s">
        <v>807</v>
      </c>
      <c r="E440" s="49"/>
      <c r="F440" s="50" t="s">
        <v>1301</v>
      </c>
      <c r="G440" s="1">
        <f>SUM(A440:A593)</f>
        <v>116268157.46000001</v>
      </c>
    </row>
    <row r="441" spans="1:7" x14ac:dyDescent="0.3">
      <c r="A441" s="11">
        <v>1384566.7</v>
      </c>
      <c r="B441" s="5" t="s">
        <v>808</v>
      </c>
      <c r="C441" s="6" t="s">
        <v>809</v>
      </c>
      <c r="D441" s="12" t="s">
        <v>807</v>
      </c>
      <c r="E441" s="49"/>
      <c r="F441" s="68" t="s">
        <v>1302</v>
      </c>
      <c r="G441" s="92">
        <f>A542</f>
        <v>2168883.2999999998</v>
      </c>
    </row>
    <row r="442" spans="1:7" x14ac:dyDescent="0.3">
      <c r="A442" s="11">
        <v>5351605.04</v>
      </c>
      <c r="B442" s="5" t="s">
        <v>810</v>
      </c>
      <c r="C442" s="6" t="s">
        <v>811</v>
      </c>
      <c r="D442" s="12" t="s">
        <v>807</v>
      </c>
      <c r="E442" s="49"/>
      <c r="F442" t="s">
        <v>1303</v>
      </c>
      <c r="G442" s="1">
        <f>G440-G441</f>
        <v>114099274.16000001</v>
      </c>
    </row>
    <row r="443" spans="1:7" x14ac:dyDescent="0.3">
      <c r="A443" s="11">
        <v>57386.92</v>
      </c>
      <c r="B443" s="5" t="s">
        <v>812</v>
      </c>
      <c r="C443" s="6" t="s">
        <v>813</v>
      </c>
      <c r="D443" s="12" t="s">
        <v>807</v>
      </c>
      <c r="E443" s="49"/>
    </row>
    <row r="444" spans="1:7" x14ac:dyDescent="0.3">
      <c r="A444" s="11">
        <v>880176.15</v>
      </c>
      <c r="B444" s="5" t="s">
        <v>814</v>
      </c>
      <c r="C444" s="6" t="s">
        <v>815</v>
      </c>
      <c r="D444" s="12" t="s">
        <v>807</v>
      </c>
      <c r="E444" s="49"/>
    </row>
    <row r="445" spans="1:7" x14ac:dyDescent="0.3">
      <c r="A445" s="11">
        <v>584593.72</v>
      </c>
      <c r="B445" s="5" t="s">
        <v>816</v>
      </c>
      <c r="C445" s="6" t="s">
        <v>817</v>
      </c>
      <c r="D445" s="12" t="s">
        <v>807</v>
      </c>
      <c r="E445" s="49"/>
    </row>
    <row r="446" spans="1:7" x14ac:dyDescent="0.3">
      <c r="A446" s="11">
        <v>178835.51</v>
      </c>
      <c r="B446" s="5" t="s">
        <v>818</v>
      </c>
      <c r="C446" s="6" t="s">
        <v>819</v>
      </c>
      <c r="D446" s="12" t="s">
        <v>807</v>
      </c>
      <c r="E446" s="49"/>
    </row>
    <row r="447" spans="1:7" x14ac:dyDescent="0.3">
      <c r="A447" s="11">
        <v>5</v>
      </c>
      <c r="B447" s="5" t="s">
        <v>820</v>
      </c>
      <c r="C447" s="6" t="s">
        <v>821</v>
      </c>
      <c r="D447" s="12" t="s">
        <v>807</v>
      </c>
      <c r="E447" s="49"/>
    </row>
    <row r="448" spans="1:7" x14ac:dyDescent="0.3">
      <c r="A448" s="11">
        <v>12931.2</v>
      </c>
      <c r="B448" s="5" t="s">
        <v>822</v>
      </c>
      <c r="C448" s="6" t="s">
        <v>823</v>
      </c>
      <c r="D448" s="12" t="s">
        <v>807</v>
      </c>
      <c r="E448" s="49"/>
    </row>
    <row r="449" spans="1:5" x14ac:dyDescent="0.3">
      <c r="A449" s="11">
        <v>11028.8</v>
      </c>
      <c r="B449" s="5" t="s">
        <v>824</v>
      </c>
      <c r="C449" s="6" t="s">
        <v>825</v>
      </c>
      <c r="D449" s="12" t="s">
        <v>807</v>
      </c>
      <c r="E449" s="49"/>
    </row>
    <row r="450" spans="1:5" x14ac:dyDescent="0.3">
      <c r="A450" s="11">
        <v>4500</v>
      </c>
      <c r="B450" s="5" t="s">
        <v>826</v>
      </c>
      <c r="C450" s="6" t="s">
        <v>827</v>
      </c>
      <c r="D450" s="12" t="s">
        <v>807</v>
      </c>
      <c r="E450" s="49"/>
    </row>
    <row r="451" spans="1:5" x14ac:dyDescent="0.3">
      <c r="A451" s="11">
        <v>32119</v>
      </c>
      <c r="B451" s="5" t="s">
        <v>828</v>
      </c>
      <c r="C451" s="6" t="s">
        <v>829</v>
      </c>
      <c r="D451" s="12" t="s">
        <v>807</v>
      </c>
      <c r="E451" s="49"/>
    </row>
    <row r="452" spans="1:5" x14ac:dyDescent="0.3">
      <c r="A452" s="11">
        <v>3200</v>
      </c>
      <c r="B452" s="5" t="s">
        <v>830</v>
      </c>
      <c r="C452" s="6" t="s">
        <v>831</v>
      </c>
      <c r="D452" s="12" t="s">
        <v>807</v>
      </c>
      <c r="E452" s="49"/>
    </row>
    <row r="453" spans="1:5" x14ac:dyDescent="0.3">
      <c r="A453" s="11">
        <v>100</v>
      </c>
      <c r="B453" s="5" t="s">
        <v>832</v>
      </c>
      <c r="C453" s="6" t="s">
        <v>833</v>
      </c>
      <c r="D453" s="12" t="s">
        <v>807</v>
      </c>
      <c r="E453" s="49"/>
    </row>
    <row r="454" spans="1:5" x14ac:dyDescent="0.3">
      <c r="A454" s="11">
        <v>23564</v>
      </c>
      <c r="B454" s="5" t="s">
        <v>834</v>
      </c>
      <c r="C454" s="6" t="s">
        <v>835</v>
      </c>
      <c r="D454" s="12" t="s">
        <v>807</v>
      </c>
      <c r="E454" s="49"/>
    </row>
    <row r="455" spans="1:5" x14ac:dyDescent="0.3">
      <c r="A455" s="11">
        <v>5640</v>
      </c>
      <c r="B455" s="5" t="s">
        <v>836</v>
      </c>
      <c r="C455" s="6" t="s">
        <v>837</v>
      </c>
      <c r="D455" s="12" t="s">
        <v>807</v>
      </c>
      <c r="E455" s="49"/>
    </row>
    <row r="456" spans="1:5" x14ac:dyDescent="0.3">
      <c r="A456" s="11">
        <v>56868</v>
      </c>
      <c r="B456" s="5" t="s">
        <v>838</v>
      </c>
      <c r="C456" s="6" t="s">
        <v>839</v>
      </c>
      <c r="D456" s="12" t="s">
        <v>807</v>
      </c>
      <c r="E456" s="49"/>
    </row>
    <row r="457" spans="1:5" x14ac:dyDescent="0.3">
      <c r="A457" s="11">
        <v>69759</v>
      </c>
      <c r="B457" s="5" t="s">
        <v>840</v>
      </c>
      <c r="C457" s="6" t="s">
        <v>841</v>
      </c>
      <c r="D457" s="12" t="s">
        <v>807</v>
      </c>
      <c r="E457" s="49"/>
    </row>
    <row r="458" spans="1:5" x14ac:dyDescent="0.3">
      <c r="A458" s="11">
        <v>2705425.57</v>
      </c>
      <c r="B458" s="5" t="s">
        <v>842</v>
      </c>
      <c r="C458" s="6" t="s">
        <v>843</v>
      </c>
      <c r="D458" s="12" t="s">
        <v>807</v>
      </c>
      <c r="E458" s="49"/>
    </row>
    <row r="459" spans="1:5" x14ac:dyDescent="0.3">
      <c r="A459" s="11">
        <v>67248.86</v>
      </c>
      <c r="B459" s="5" t="s">
        <v>844</v>
      </c>
      <c r="C459" s="6" t="s">
        <v>845</v>
      </c>
      <c r="D459" s="12" t="s">
        <v>807</v>
      </c>
      <c r="E459" s="49"/>
    </row>
    <row r="460" spans="1:5" x14ac:dyDescent="0.3">
      <c r="A460" s="11">
        <v>61595.88</v>
      </c>
      <c r="B460" s="5" t="s">
        <v>846</v>
      </c>
      <c r="C460" s="6" t="s">
        <v>847</v>
      </c>
      <c r="D460" s="12" t="s">
        <v>807</v>
      </c>
      <c r="E460" s="49"/>
    </row>
    <row r="461" spans="1:5" x14ac:dyDescent="0.3">
      <c r="A461" s="11">
        <v>-80</v>
      </c>
      <c r="B461" s="5" t="s">
        <v>848</v>
      </c>
      <c r="C461" s="6" t="s">
        <v>849</v>
      </c>
      <c r="D461" s="12" t="s">
        <v>807</v>
      </c>
      <c r="E461" s="49"/>
    </row>
    <row r="462" spans="1:5" x14ac:dyDescent="0.3">
      <c r="A462" s="11">
        <v>-1820</v>
      </c>
      <c r="B462" s="5" t="s">
        <v>850</v>
      </c>
      <c r="C462" s="6" t="s">
        <v>851</v>
      </c>
      <c r="D462" s="12" t="s">
        <v>807</v>
      </c>
      <c r="E462" s="49"/>
    </row>
    <row r="463" spans="1:5" x14ac:dyDescent="0.3">
      <c r="A463" s="11">
        <v>-5600</v>
      </c>
      <c r="B463" s="5" t="s">
        <v>852</v>
      </c>
      <c r="C463" s="6" t="s">
        <v>853</v>
      </c>
      <c r="D463" s="12" t="s">
        <v>807</v>
      </c>
      <c r="E463" s="49"/>
    </row>
    <row r="464" spans="1:5" x14ac:dyDescent="0.3">
      <c r="A464" s="11">
        <v>-1960</v>
      </c>
      <c r="B464" s="5" t="s">
        <v>854</v>
      </c>
      <c r="C464" s="6" t="s">
        <v>855</v>
      </c>
      <c r="D464" s="12" t="s">
        <v>807</v>
      </c>
      <c r="E464" s="49"/>
    </row>
    <row r="465" spans="1:5" x14ac:dyDescent="0.3">
      <c r="A465" s="11">
        <v>-6300</v>
      </c>
      <c r="B465" s="5" t="s">
        <v>856</v>
      </c>
      <c r="C465" s="6" t="s">
        <v>857</v>
      </c>
      <c r="D465" s="12" t="s">
        <v>807</v>
      </c>
      <c r="E465" s="49"/>
    </row>
    <row r="466" spans="1:5" x14ac:dyDescent="0.3">
      <c r="A466" s="11">
        <v>-75</v>
      </c>
      <c r="B466" s="5" t="s">
        <v>858</v>
      </c>
      <c r="C466" s="6" t="s">
        <v>859</v>
      </c>
      <c r="D466" s="12" t="s">
        <v>807</v>
      </c>
      <c r="E466" s="49"/>
    </row>
    <row r="467" spans="1:5" x14ac:dyDescent="0.3">
      <c r="A467" s="11">
        <v>-400</v>
      </c>
      <c r="B467" s="5" t="s">
        <v>860</v>
      </c>
      <c r="C467" s="6" t="s">
        <v>861</v>
      </c>
      <c r="D467" s="12" t="s">
        <v>807</v>
      </c>
      <c r="E467" s="49"/>
    </row>
    <row r="468" spans="1:5" x14ac:dyDescent="0.3">
      <c r="A468" s="11">
        <v>-2324</v>
      </c>
      <c r="B468" s="5" t="s">
        <v>862</v>
      </c>
      <c r="C468" s="6" t="s">
        <v>863</v>
      </c>
      <c r="D468" s="12" t="s">
        <v>807</v>
      </c>
      <c r="E468" s="49"/>
    </row>
    <row r="469" spans="1:5" x14ac:dyDescent="0.3">
      <c r="A469" s="11">
        <v>-5460</v>
      </c>
      <c r="B469" s="5" t="s">
        <v>864</v>
      </c>
      <c r="C469" s="6" t="s">
        <v>865</v>
      </c>
      <c r="D469" s="12" t="s">
        <v>807</v>
      </c>
      <c r="E469" s="49"/>
    </row>
    <row r="470" spans="1:5" x14ac:dyDescent="0.3">
      <c r="A470" s="11">
        <v>-2100</v>
      </c>
      <c r="B470" s="5" t="s">
        <v>866</v>
      </c>
      <c r="C470" s="6" t="s">
        <v>867</v>
      </c>
      <c r="D470" s="12" t="s">
        <v>807</v>
      </c>
      <c r="E470" s="49"/>
    </row>
    <row r="471" spans="1:5" x14ac:dyDescent="0.3">
      <c r="A471" s="11">
        <v>55517</v>
      </c>
      <c r="B471" s="5" t="s">
        <v>868</v>
      </c>
      <c r="C471" s="6" t="s">
        <v>869</v>
      </c>
      <c r="D471" s="12" t="s">
        <v>807</v>
      </c>
      <c r="E471" s="49"/>
    </row>
    <row r="472" spans="1:5" x14ac:dyDescent="0.3">
      <c r="A472" s="11">
        <v>9554</v>
      </c>
      <c r="B472" s="5" t="s">
        <v>870</v>
      </c>
      <c r="C472" s="6" t="s">
        <v>871</v>
      </c>
      <c r="D472" s="12" t="s">
        <v>807</v>
      </c>
      <c r="E472" s="49"/>
    </row>
    <row r="473" spans="1:5" x14ac:dyDescent="0.3">
      <c r="A473" s="11">
        <v>192275</v>
      </c>
      <c r="B473" s="5" t="s">
        <v>872</v>
      </c>
      <c r="C473" s="6" t="s">
        <v>873</v>
      </c>
      <c r="D473" s="12" t="s">
        <v>807</v>
      </c>
      <c r="E473" s="49"/>
    </row>
    <row r="474" spans="1:5" x14ac:dyDescent="0.3">
      <c r="A474" s="11">
        <v>6000</v>
      </c>
      <c r="B474" s="5" t="s">
        <v>874</v>
      </c>
      <c r="C474" s="6" t="s">
        <v>875</v>
      </c>
      <c r="D474" s="12" t="s">
        <v>807</v>
      </c>
      <c r="E474" s="49"/>
    </row>
    <row r="475" spans="1:5" x14ac:dyDescent="0.3">
      <c r="A475" s="11">
        <v>0</v>
      </c>
      <c r="B475" s="5" t="s">
        <v>876</v>
      </c>
      <c r="C475" s="6" t="s">
        <v>877</v>
      </c>
      <c r="D475" s="12" t="s">
        <v>807</v>
      </c>
      <c r="E475" s="49"/>
    </row>
    <row r="476" spans="1:5" x14ac:dyDescent="0.3">
      <c r="A476" s="11">
        <v>18402.5</v>
      </c>
      <c r="B476" s="5" t="s">
        <v>878</v>
      </c>
      <c r="C476" s="6" t="s">
        <v>879</v>
      </c>
      <c r="D476" s="12" t="s">
        <v>807</v>
      </c>
      <c r="E476" s="49"/>
    </row>
    <row r="477" spans="1:5" x14ac:dyDescent="0.3">
      <c r="A477" s="11">
        <v>31555</v>
      </c>
      <c r="B477" s="5" t="s">
        <v>880</v>
      </c>
      <c r="C477" s="6" t="s">
        <v>881</v>
      </c>
      <c r="D477" s="12" t="s">
        <v>807</v>
      </c>
      <c r="E477" s="49"/>
    </row>
    <row r="478" spans="1:5" x14ac:dyDescent="0.3">
      <c r="A478" s="11">
        <v>36480</v>
      </c>
      <c r="B478" s="5" t="s">
        <v>882</v>
      </c>
      <c r="C478" s="6" t="s">
        <v>883</v>
      </c>
      <c r="D478" s="12" t="s">
        <v>807</v>
      </c>
      <c r="E478" s="49"/>
    </row>
    <row r="479" spans="1:5" x14ac:dyDescent="0.3">
      <c r="A479" s="11">
        <v>30384</v>
      </c>
      <c r="B479" s="5" t="s">
        <v>884</v>
      </c>
      <c r="C479" s="6" t="s">
        <v>885</v>
      </c>
      <c r="D479" s="12" t="s">
        <v>807</v>
      </c>
      <c r="E479" s="49"/>
    </row>
    <row r="480" spans="1:5" x14ac:dyDescent="0.3">
      <c r="A480" s="11">
        <v>160190</v>
      </c>
      <c r="B480" s="5" t="s">
        <v>886</v>
      </c>
      <c r="C480" s="6" t="s">
        <v>887</v>
      </c>
      <c r="D480" s="12" t="s">
        <v>807</v>
      </c>
      <c r="E480" s="49"/>
    </row>
    <row r="481" spans="1:5" x14ac:dyDescent="0.3">
      <c r="A481" s="11">
        <v>62685</v>
      </c>
      <c r="B481" s="5" t="s">
        <v>888</v>
      </c>
      <c r="C481" s="6" t="s">
        <v>889</v>
      </c>
      <c r="D481" s="12" t="s">
        <v>807</v>
      </c>
      <c r="E481" s="49"/>
    </row>
    <row r="482" spans="1:5" x14ac:dyDescent="0.3">
      <c r="A482" s="11">
        <v>117639.18</v>
      </c>
      <c r="B482" s="5" t="s">
        <v>890</v>
      </c>
      <c r="C482" s="6" t="s">
        <v>891</v>
      </c>
      <c r="D482" s="12" t="s">
        <v>807</v>
      </c>
      <c r="E482" s="49"/>
    </row>
    <row r="483" spans="1:5" x14ac:dyDescent="0.3">
      <c r="A483" s="11">
        <v>63078.75</v>
      </c>
      <c r="B483" s="5" t="s">
        <v>892</v>
      </c>
      <c r="C483" s="6" t="s">
        <v>893</v>
      </c>
      <c r="D483" s="12" t="s">
        <v>807</v>
      </c>
      <c r="E483" s="49"/>
    </row>
    <row r="484" spans="1:5" x14ac:dyDescent="0.3">
      <c r="A484" s="11">
        <v>2706</v>
      </c>
      <c r="B484" s="5" t="s">
        <v>894</v>
      </c>
      <c r="C484" s="6" t="s">
        <v>895</v>
      </c>
      <c r="D484" s="12" t="s">
        <v>807</v>
      </c>
      <c r="E484" s="49"/>
    </row>
    <row r="485" spans="1:5" x14ac:dyDescent="0.3">
      <c r="A485" s="11">
        <v>1128</v>
      </c>
      <c r="B485" s="5" t="s">
        <v>896</v>
      </c>
      <c r="C485" s="6" t="s">
        <v>897</v>
      </c>
      <c r="D485" s="12" t="s">
        <v>807</v>
      </c>
      <c r="E485" s="49"/>
    </row>
    <row r="486" spans="1:5" x14ac:dyDescent="0.3">
      <c r="A486" s="11">
        <v>148519.14000000001</v>
      </c>
      <c r="B486" s="5" t="s">
        <v>898</v>
      </c>
      <c r="C486" s="6" t="s">
        <v>899</v>
      </c>
      <c r="D486" s="12" t="s">
        <v>807</v>
      </c>
      <c r="E486" s="49"/>
    </row>
    <row r="487" spans="1:5" x14ac:dyDescent="0.3">
      <c r="A487" s="11">
        <v>194937.5</v>
      </c>
      <c r="B487" s="5" t="s">
        <v>900</v>
      </c>
      <c r="C487" s="6" t="s">
        <v>901</v>
      </c>
      <c r="D487" s="12" t="s">
        <v>807</v>
      </c>
      <c r="E487" s="49"/>
    </row>
    <row r="488" spans="1:5" x14ac:dyDescent="0.3">
      <c r="A488" s="11">
        <v>151089.66</v>
      </c>
      <c r="B488" s="5" t="s">
        <v>902</v>
      </c>
      <c r="C488" s="6" t="s">
        <v>903</v>
      </c>
      <c r="D488" s="12" t="s">
        <v>807</v>
      </c>
      <c r="E488" s="49"/>
    </row>
    <row r="489" spans="1:5" x14ac:dyDescent="0.3">
      <c r="A489" s="11">
        <v>21825</v>
      </c>
      <c r="B489" s="5" t="s">
        <v>904</v>
      </c>
      <c r="C489" s="6" t="s">
        <v>905</v>
      </c>
      <c r="D489" s="12" t="s">
        <v>807</v>
      </c>
      <c r="E489" s="49"/>
    </row>
    <row r="490" spans="1:5" x14ac:dyDescent="0.3">
      <c r="A490" s="11">
        <v>282857.65000000002</v>
      </c>
      <c r="B490" s="5" t="s">
        <v>906</v>
      </c>
      <c r="C490" s="6" t="s">
        <v>907</v>
      </c>
      <c r="D490" s="12" t="s">
        <v>807</v>
      </c>
      <c r="E490" s="49"/>
    </row>
    <row r="491" spans="1:5" x14ac:dyDescent="0.3">
      <c r="A491" s="11">
        <v>103623.75</v>
      </c>
      <c r="B491" s="5" t="s">
        <v>908</v>
      </c>
      <c r="C491" s="6" t="s">
        <v>909</v>
      </c>
      <c r="D491" s="12" t="s">
        <v>807</v>
      </c>
      <c r="E491" s="49"/>
    </row>
    <row r="492" spans="1:5" x14ac:dyDescent="0.3">
      <c r="A492" s="11">
        <v>331880.37</v>
      </c>
      <c r="B492" s="5" t="s">
        <v>910</v>
      </c>
      <c r="C492" s="6" t="s">
        <v>911</v>
      </c>
      <c r="D492" s="12" t="s">
        <v>807</v>
      </c>
      <c r="E492" s="49"/>
    </row>
    <row r="493" spans="1:5" x14ac:dyDescent="0.3">
      <c r="A493" s="11">
        <v>151305</v>
      </c>
      <c r="B493" s="5" t="s">
        <v>912</v>
      </c>
      <c r="C493" s="6" t="s">
        <v>913</v>
      </c>
      <c r="D493" s="12" t="s">
        <v>807</v>
      </c>
      <c r="E493" s="49"/>
    </row>
    <row r="494" spans="1:5" x14ac:dyDescent="0.3">
      <c r="A494" s="11">
        <v>0</v>
      </c>
      <c r="B494" s="5" t="s">
        <v>914</v>
      </c>
      <c r="C494" s="6" t="s">
        <v>915</v>
      </c>
      <c r="D494" s="12" t="s">
        <v>807</v>
      </c>
      <c r="E494" s="49"/>
    </row>
    <row r="495" spans="1:5" x14ac:dyDescent="0.3">
      <c r="A495" s="11">
        <v>24975</v>
      </c>
      <c r="B495" s="5" t="s">
        <v>916</v>
      </c>
      <c r="C495" s="6" t="s">
        <v>917</v>
      </c>
      <c r="D495" s="12" t="s">
        <v>807</v>
      </c>
      <c r="E495" s="49"/>
    </row>
    <row r="496" spans="1:5" x14ac:dyDescent="0.3">
      <c r="A496" s="11">
        <v>343919.64</v>
      </c>
      <c r="B496" s="5" t="s">
        <v>918</v>
      </c>
      <c r="C496" s="6" t="s">
        <v>919</v>
      </c>
      <c r="D496" s="12" t="s">
        <v>807</v>
      </c>
      <c r="E496" s="49"/>
    </row>
    <row r="497" spans="1:5" x14ac:dyDescent="0.3">
      <c r="A497" s="11">
        <v>1025719</v>
      </c>
      <c r="B497" s="5" t="s">
        <v>920</v>
      </c>
      <c r="C497" s="6" t="s">
        <v>921</v>
      </c>
      <c r="D497" s="12" t="s">
        <v>807</v>
      </c>
      <c r="E497" s="49"/>
    </row>
    <row r="498" spans="1:5" x14ac:dyDescent="0.3">
      <c r="A498" s="11">
        <v>0</v>
      </c>
      <c r="B498" s="5" t="s">
        <v>922</v>
      </c>
      <c r="C498" s="6" t="s">
        <v>923</v>
      </c>
      <c r="D498" s="12" t="s">
        <v>807</v>
      </c>
      <c r="E498" s="49"/>
    </row>
    <row r="499" spans="1:5" x14ac:dyDescent="0.3">
      <c r="A499" s="11">
        <v>7797.5</v>
      </c>
      <c r="B499" s="5" t="s">
        <v>924</v>
      </c>
      <c r="C499" s="6" t="s">
        <v>925</v>
      </c>
      <c r="D499" s="12" t="s">
        <v>807</v>
      </c>
      <c r="E499" s="49"/>
    </row>
    <row r="500" spans="1:5" x14ac:dyDescent="0.3">
      <c r="A500" s="11">
        <v>14229</v>
      </c>
      <c r="B500" s="5" t="s">
        <v>926</v>
      </c>
      <c r="C500" s="6" t="s">
        <v>927</v>
      </c>
      <c r="D500" s="12" t="s">
        <v>807</v>
      </c>
      <c r="E500" s="49"/>
    </row>
    <row r="501" spans="1:5" x14ac:dyDescent="0.3">
      <c r="A501" s="11">
        <v>13536</v>
      </c>
      <c r="B501" s="5" t="s">
        <v>928</v>
      </c>
      <c r="C501" s="6" t="s">
        <v>929</v>
      </c>
      <c r="D501" s="12" t="s">
        <v>807</v>
      </c>
      <c r="E501" s="49"/>
    </row>
    <row r="502" spans="1:5" x14ac:dyDescent="0.3">
      <c r="A502" s="11">
        <v>10155</v>
      </c>
      <c r="B502" s="5" t="s">
        <v>930</v>
      </c>
      <c r="C502" s="6" t="s">
        <v>931</v>
      </c>
      <c r="D502" s="12" t="s">
        <v>807</v>
      </c>
      <c r="E502" s="49"/>
    </row>
    <row r="503" spans="1:5" x14ac:dyDescent="0.3">
      <c r="A503" s="11">
        <v>86677</v>
      </c>
      <c r="B503" s="5" t="s">
        <v>932</v>
      </c>
      <c r="C503" s="6" t="s">
        <v>887</v>
      </c>
      <c r="D503" s="12" t="s">
        <v>807</v>
      </c>
      <c r="E503" s="49"/>
    </row>
    <row r="504" spans="1:5" x14ac:dyDescent="0.3">
      <c r="A504" s="11">
        <v>941512.25</v>
      </c>
      <c r="B504" s="5" t="s">
        <v>933</v>
      </c>
      <c r="C504" s="6" t="s">
        <v>934</v>
      </c>
      <c r="D504" s="12" t="s">
        <v>807</v>
      </c>
      <c r="E504" s="49"/>
    </row>
    <row r="505" spans="1:5" x14ac:dyDescent="0.3">
      <c r="A505" s="11">
        <v>42080</v>
      </c>
      <c r="B505" s="5" t="s">
        <v>935</v>
      </c>
      <c r="C505" s="6" t="s">
        <v>936</v>
      </c>
      <c r="D505" s="12" t="s">
        <v>807</v>
      </c>
      <c r="E505" s="49"/>
    </row>
    <row r="506" spans="1:5" x14ac:dyDescent="0.3">
      <c r="A506" s="11">
        <v>450</v>
      </c>
      <c r="B506" s="5" t="s">
        <v>937</v>
      </c>
      <c r="C506" s="6" t="s">
        <v>938</v>
      </c>
      <c r="D506" s="12" t="s">
        <v>807</v>
      </c>
      <c r="E506" s="49"/>
    </row>
    <row r="507" spans="1:5" x14ac:dyDescent="0.3">
      <c r="A507" s="11">
        <v>24635.599999999999</v>
      </c>
      <c r="B507" s="5" t="s">
        <v>939</v>
      </c>
      <c r="C507" s="6" t="s">
        <v>940</v>
      </c>
      <c r="D507" s="12" t="s">
        <v>807</v>
      </c>
      <c r="E507" s="49"/>
    </row>
    <row r="508" spans="1:5" x14ac:dyDescent="0.3">
      <c r="A508" s="11">
        <v>8500</v>
      </c>
      <c r="B508" s="5" t="s">
        <v>941</v>
      </c>
      <c r="C508" s="6" t="s">
        <v>942</v>
      </c>
      <c r="D508" s="12" t="s">
        <v>807</v>
      </c>
      <c r="E508" s="49"/>
    </row>
    <row r="509" spans="1:5" x14ac:dyDescent="0.3">
      <c r="A509" s="11">
        <v>8240</v>
      </c>
      <c r="B509" s="5" t="s">
        <v>943</v>
      </c>
      <c r="C509" s="6" t="s">
        <v>944</v>
      </c>
      <c r="D509" s="12" t="s">
        <v>807</v>
      </c>
      <c r="E509" s="49"/>
    </row>
    <row r="510" spans="1:5" x14ac:dyDescent="0.3">
      <c r="A510" s="11">
        <v>13308.8</v>
      </c>
      <c r="B510" s="5" t="s">
        <v>945</v>
      </c>
      <c r="C510" s="6" t="s">
        <v>946</v>
      </c>
      <c r="D510" s="12" t="s">
        <v>807</v>
      </c>
      <c r="E510" s="49"/>
    </row>
    <row r="511" spans="1:5" x14ac:dyDescent="0.3">
      <c r="A511" s="11">
        <v>8222302.7199999997</v>
      </c>
      <c r="B511" s="5" t="s">
        <v>947</v>
      </c>
      <c r="C511" s="6" t="s">
        <v>948</v>
      </c>
      <c r="D511" s="12" t="s">
        <v>807</v>
      </c>
      <c r="E511" s="49"/>
    </row>
    <row r="512" spans="1:5" x14ac:dyDescent="0.3">
      <c r="A512" s="11">
        <v>626308</v>
      </c>
      <c r="B512" s="5" t="s">
        <v>949</v>
      </c>
      <c r="C512" s="6" t="s">
        <v>950</v>
      </c>
      <c r="D512" s="12" t="s">
        <v>807</v>
      </c>
      <c r="E512" s="49"/>
    </row>
    <row r="513" spans="1:5" x14ac:dyDescent="0.3">
      <c r="A513" s="11">
        <v>3511</v>
      </c>
      <c r="B513" s="5" t="s">
        <v>951</v>
      </c>
      <c r="C513" s="6" t="s">
        <v>952</v>
      </c>
      <c r="D513" s="12" t="s">
        <v>807</v>
      </c>
      <c r="E513" s="49"/>
    </row>
    <row r="514" spans="1:5" x14ac:dyDescent="0.3">
      <c r="A514" s="11">
        <v>130926.25</v>
      </c>
      <c r="B514" s="5" t="s">
        <v>953</v>
      </c>
      <c r="C514" s="6" t="s">
        <v>954</v>
      </c>
      <c r="D514" s="12" t="s">
        <v>807</v>
      </c>
      <c r="E514" s="49"/>
    </row>
    <row r="515" spans="1:5" x14ac:dyDescent="0.3">
      <c r="A515" s="11">
        <v>11408</v>
      </c>
      <c r="B515" s="5" t="s">
        <v>955</v>
      </c>
      <c r="C515" s="6" t="s">
        <v>956</v>
      </c>
      <c r="D515" s="12" t="s">
        <v>807</v>
      </c>
      <c r="E515" s="49"/>
    </row>
    <row r="516" spans="1:5" x14ac:dyDescent="0.3">
      <c r="A516" s="11">
        <v>920</v>
      </c>
      <c r="B516" s="5" t="s">
        <v>957</v>
      </c>
      <c r="C516" s="6" t="s">
        <v>958</v>
      </c>
      <c r="D516" s="12" t="s">
        <v>807</v>
      </c>
      <c r="E516" s="49"/>
    </row>
    <row r="517" spans="1:5" x14ac:dyDescent="0.3">
      <c r="A517" s="11">
        <v>8440</v>
      </c>
      <c r="B517" s="5" t="s">
        <v>959</v>
      </c>
      <c r="C517" s="6" t="s">
        <v>960</v>
      </c>
      <c r="D517" s="12" t="s">
        <v>807</v>
      </c>
      <c r="E517" s="49"/>
    </row>
    <row r="518" spans="1:5" x14ac:dyDescent="0.3">
      <c r="A518" s="11">
        <v>14600</v>
      </c>
      <c r="B518" s="5" t="s">
        <v>961</v>
      </c>
      <c r="C518" s="6" t="s">
        <v>962</v>
      </c>
      <c r="D518" s="12" t="s">
        <v>807</v>
      </c>
      <c r="E518" s="49"/>
    </row>
    <row r="519" spans="1:5" x14ac:dyDescent="0.3">
      <c r="A519" s="11">
        <v>3120</v>
      </c>
      <c r="B519" s="5" t="s">
        <v>963</v>
      </c>
      <c r="C519" s="6" t="s">
        <v>964</v>
      </c>
      <c r="D519" s="12" t="s">
        <v>807</v>
      </c>
      <c r="E519" s="49"/>
    </row>
    <row r="520" spans="1:5" x14ac:dyDescent="0.3">
      <c r="A520" s="11">
        <v>5480</v>
      </c>
      <c r="B520" s="5" t="s">
        <v>965</v>
      </c>
      <c r="C520" s="6" t="s">
        <v>966</v>
      </c>
      <c r="D520" s="12" t="s">
        <v>807</v>
      </c>
      <c r="E520" s="49"/>
    </row>
    <row r="521" spans="1:5" x14ac:dyDescent="0.3">
      <c r="A521" s="11">
        <v>7760</v>
      </c>
      <c r="B521" s="5" t="s">
        <v>967</v>
      </c>
      <c r="C521" s="6" t="s">
        <v>968</v>
      </c>
      <c r="D521" s="12" t="s">
        <v>807</v>
      </c>
      <c r="E521" s="49"/>
    </row>
    <row r="522" spans="1:5" x14ac:dyDescent="0.3">
      <c r="A522" s="11">
        <v>3280</v>
      </c>
      <c r="B522" s="5" t="s">
        <v>969</v>
      </c>
      <c r="C522" s="6" t="s">
        <v>970</v>
      </c>
      <c r="D522" s="12" t="s">
        <v>807</v>
      </c>
      <c r="E522" s="49"/>
    </row>
    <row r="523" spans="1:5" x14ac:dyDescent="0.3">
      <c r="A523" s="11">
        <v>546068.31999999995</v>
      </c>
      <c r="B523" s="5" t="s">
        <v>971</v>
      </c>
      <c r="C523" s="6" t="s">
        <v>972</v>
      </c>
      <c r="D523" s="12" t="s">
        <v>807</v>
      </c>
      <c r="E523" s="49"/>
    </row>
    <row r="524" spans="1:5" x14ac:dyDescent="0.3">
      <c r="A524" s="11">
        <v>3360</v>
      </c>
      <c r="B524" s="5" t="s">
        <v>973</v>
      </c>
      <c r="C524" s="6" t="s">
        <v>974</v>
      </c>
      <c r="D524" s="12" t="s">
        <v>807</v>
      </c>
      <c r="E524" s="49"/>
    </row>
    <row r="525" spans="1:5" x14ac:dyDescent="0.3">
      <c r="A525" s="11">
        <v>3400</v>
      </c>
      <c r="B525" s="5" t="s">
        <v>975</v>
      </c>
      <c r="C525" s="6" t="s">
        <v>976</v>
      </c>
      <c r="D525" s="12" t="s">
        <v>807</v>
      </c>
      <c r="E525" s="49"/>
    </row>
    <row r="526" spans="1:5" x14ac:dyDescent="0.3">
      <c r="A526" s="11">
        <v>19352</v>
      </c>
      <c r="B526" s="5" t="s">
        <v>977</v>
      </c>
      <c r="C526" s="6" t="s">
        <v>978</v>
      </c>
      <c r="D526" s="12" t="s">
        <v>807</v>
      </c>
      <c r="E526" s="49"/>
    </row>
    <row r="527" spans="1:5" x14ac:dyDescent="0.3">
      <c r="A527" s="11">
        <v>-70</v>
      </c>
      <c r="B527" s="5" t="s">
        <v>979</v>
      </c>
      <c r="C527" s="6" t="s">
        <v>980</v>
      </c>
      <c r="D527" s="12" t="s">
        <v>807</v>
      </c>
      <c r="E527" s="49"/>
    </row>
    <row r="528" spans="1:5" x14ac:dyDescent="0.3">
      <c r="A528" s="11">
        <v>2784.6</v>
      </c>
      <c r="B528" s="5" t="s">
        <v>981</v>
      </c>
      <c r="C528" s="6" t="s">
        <v>982</v>
      </c>
      <c r="D528" s="12" t="s">
        <v>807</v>
      </c>
      <c r="E528" s="49"/>
    </row>
    <row r="529" spans="1:5" x14ac:dyDescent="0.3">
      <c r="A529" s="11">
        <v>100</v>
      </c>
      <c r="B529" s="5" t="s">
        <v>983</v>
      </c>
      <c r="C529" s="6" t="s">
        <v>984</v>
      </c>
      <c r="D529" s="12" t="s">
        <v>807</v>
      </c>
      <c r="E529" s="49"/>
    </row>
    <row r="530" spans="1:5" x14ac:dyDescent="0.3">
      <c r="A530" s="11">
        <v>2975</v>
      </c>
      <c r="B530" s="5" t="s">
        <v>985</v>
      </c>
      <c r="C530" s="6" t="s">
        <v>986</v>
      </c>
      <c r="D530" s="12" t="s">
        <v>807</v>
      </c>
      <c r="E530" s="49"/>
    </row>
    <row r="531" spans="1:5" x14ac:dyDescent="0.3">
      <c r="A531" s="11">
        <v>1425</v>
      </c>
      <c r="B531" s="5" t="s">
        <v>987</v>
      </c>
      <c r="C531" s="6" t="s">
        <v>988</v>
      </c>
      <c r="D531" s="12" t="s">
        <v>807</v>
      </c>
      <c r="E531" s="49"/>
    </row>
    <row r="532" spans="1:5" x14ac:dyDescent="0.3">
      <c r="A532" s="11">
        <v>58545</v>
      </c>
      <c r="B532" s="5" t="s">
        <v>989</v>
      </c>
      <c r="C532" s="6" t="s">
        <v>990</v>
      </c>
      <c r="D532" s="12" t="s">
        <v>807</v>
      </c>
      <c r="E532" s="49"/>
    </row>
    <row r="533" spans="1:5" x14ac:dyDescent="0.3">
      <c r="A533" s="11">
        <v>1195257.6200000001</v>
      </c>
      <c r="B533" s="5" t="s">
        <v>991</v>
      </c>
      <c r="C533" s="6" t="s">
        <v>992</v>
      </c>
      <c r="D533" s="12" t="s">
        <v>807</v>
      </c>
      <c r="E533" s="49"/>
    </row>
    <row r="534" spans="1:5" x14ac:dyDescent="0.3">
      <c r="A534" s="11">
        <v>3156200.85</v>
      </c>
      <c r="B534" s="5" t="s">
        <v>993</v>
      </c>
      <c r="C534" s="6" t="s">
        <v>994</v>
      </c>
      <c r="D534" s="12" t="s">
        <v>807</v>
      </c>
      <c r="E534" s="49"/>
    </row>
    <row r="535" spans="1:5" x14ac:dyDescent="0.3">
      <c r="A535" s="11">
        <v>812010.94</v>
      </c>
      <c r="B535" s="5" t="s">
        <v>995</v>
      </c>
      <c r="C535" s="6" t="s">
        <v>996</v>
      </c>
      <c r="D535" s="12" t="s">
        <v>807</v>
      </c>
      <c r="E535" s="49"/>
    </row>
    <row r="536" spans="1:5" x14ac:dyDescent="0.3">
      <c r="A536" s="11">
        <v>789752.75</v>
      </c>
      <c r="B536" s="5" t="s">
        <v>997</v>
      </c>
      <c r="C536" s="6" t="s">
        <v>998</v>
      </c>
      <c r="D536" s="12" t="s">
        <v>807</v>
      </c>
      <c r="E536" s="49"/>
    </row>
    <row r="537" spans="1:5" x14ac:dyDescent="0.3">
      <c r="A537" s="11">
        <v>338788.13</v>
      </c>
      <c r="B537" s="5" t="s">
        <v>999</v>
      </c>
      <c r="C537" s="6" t="s">
        <v>1000</v>
      </c>
      <c r="D537" s="12" t="s">
        <v>807</v>
      </c>
      <c r="E537" s="49"/>
    </row>
    <row r="538" spans="1:5" x14ac:dyDescent="0.3">
      <c r="A538" s="11">
        <v>712575.07</v>
      </c>
      <c r="B538" s="5" t="s">
        <v>1001</v>
      </c>
      <c r="C538" s="6" t="s">
        <v>1002</v>
      </c>
      <c r="D538" s="12" t="s">
        <v>807</v>
      </c>
      <c r="E538" s="49"/>
    </row>
    <row r="539" spans="1:5" x14ac:dyDescent="0.3">
      <c r="A539" s="11">
        <v>1289540.75</v>
      </c>
      <c r="B539" s="5" t="s">
        <v>1003</v>
      </c>
      <c r="C539" s="6" t="s">
        <v>1004</v>
      </c>
      <c r="D539" s="12" t="s">
        <v>807</v>
      </c>
      <c r="E539" s="49"/>
    </row>
    <row r="540" spans="1:5" x14ac:dyDescent="0.3">
      <c r="A540" s="11">
        <v>1768939.99</v>
      </c>
      <c r="B540" s="5" t="s">
        <v>1005</v>
      </c>
      <c r="C540" s="6" t="s">
        <v>1006</v>
      </c>
      <c r="D540" s="12" t="s">
        <v>807</v>
      </c>
      <c r="E540" s="49"/>
    </row>
    <row r="541" spans="1:5" x14ac:dyDescent="0.3">
      <c r="A541" s="11">
        <v>0</v>
      </c>
      <c r="B541" s="5" t="s">
        <v>1007</v>
      </c>
      <c r="C541" s="6" t="s">
        <v>1008</v>
      </c>
      <c r="D541" s="12" t="s">
        <v>807</v>
      </c>
      <c r="E541" s="49"/>
    </row>
    <row r="542" spans="1:5" x14ac:dyDescent="0.3">
      <c r="A542" s="30">
        <v>2168883.2999999998</v>
      </c>
      <c r="B542" s="31" t="s">
        <v>1009</v>
      </c>
      <c r="C542" s="32" t="s">
        <v>1010</v>
      </c>
      <c r="D542" s="12" t="s">
        <v>807</v>
      </c>
      <c r="E542" s="49" t="s">
        <v>1295</v>
      </c>
    </row>
    <row r="543" spans="1:5" x14ac:dyDescent="0.3">
      <c r="A543" s="11">
        <v>-22231</v>
      </c>
      <c r="B543" s="5" t="s">
        <v>1011</v>
      </c>
      <c r="C543" s="6" t="s">
        <v>1012</v>
      </c>
      <c r="D543" s="12" t="s">
        <v>807</v>
      </c>
      <c r="E543" s="49"/>
    </row>
    <row r="544" spans="1:5" x14ac:dyDescent="0.3">
      <c r="A544" s="11">
        <v>2463.75</v>
      </c>
      <c r="B544" s="5" t="s">
        <v>1013</v>
      </c>
      <c r="C544" s="6" t="s">
        <v>1014</v>
      </c>
      <c r="D544" s="12" t="s">
        <v>807</v>
      </c>
      <c r="E544" s="49"/>
    </row>
    <row r="545" spans="1:5" x14ac:dyDescent="0.3">
      <c r="A545" s="11">
        <v>11826</v>
      </c>
      <c r="B545" s="5" t="s">
        <v>1015</v>
      </c>
      <c r="C545" s="6" t="s">
        <v>1016</v>
      </c>
      <c r="D545" s="12" t="s">
        <v>807</v>
      </c>
      <c r="E545" s="49"/>
    </row>
    <row r="546" spans="1:5" x14ac:dyDescent="0.3">
      <c r="A546" s="11">
        <v>2799.6</v>
      </c>
      <c r="B546" s="5" t="s">
        <v>1017</v>
      </c>
      <c r="C546" s="6" t="s">
        <v>1018</v>
      </c>
      <c r="D546" s="12" t="s">
        <v>807</v>
      </c>
      <c r="E546" s="49"/>
    </row>
    <row r="547" spans="1:5" x14ac:dyDescent="0.3">
      <c r="A547" s="11">
        <v>35127.760000000002</v>
      </c>
      <c r="B547" s="5" t="s">
        <v>1019</v>
      </c>
      <c r="C547" s="6" t="s">
        <v>1020</v>
      </c>
      <c r="D547" s="12" t="s">
        <v>807</v>
      </c>
      <c r="E547" s="49"/>
    </row>
    <row r="548" spans="1:5" x14ac:dyDescent="0.3">
      <c r="A548" s="11">
        <v>4310</v>
      </c>
      <c r="B548" s="5" t="s">
        <v>1021</v>
      </c>
      <c r="C548" s="6" t="s">
        <v>1022</v>
      </c>
      <c r="D548" s="12" t="s">
        <v>807</v>
      </c>
      <c r="E548" s="49"/>
    </row>
    <row r="549" spans="1:5" x14ac:dyDescent="0.3">
      <c r="A549" s="11">
        <v>30030</v>
      </c>
      <c r="B549" s="5" t="s">
        <v>1023</v>
      </c>
      <c r="C549" s="6" t="s">
        <v>1024</v>
      </c>
      <c r="D549" s="12" t="s">
        <v>807</v>
      </c>
      <c r="E549" s="49"/>
    </row>
    <row r="550" spans="1:5" x14ac:dyDescent="0.3">
      <c r="A550" s="11">
        <v>2663437.87</v>
      </c>
      <c r="B550" s="5" t="s">
        <v>1025</v>
      </c>
      <c r="C550" s="6" t="s">
        <v>1026</v>
      </c>
      <c r="D550" s="12" t="s">
        <v>807</v>
      </c>
      <c r="E550" s="49"/>
    </row>
    <row r="551" spans="1:5" x14ac:dyDescent="0.3">
      <c r="A551" s="11">
        <v>103034.25</v>
      </c>
      <c r="B551" s="5" t="s">
        <v>1027</v>
      </c>
      <c r="C551" s="6" t="s">
        <v>1028</v>
      </c>
      <c r="D551" s="12" t="s">
        <v>807</v>
      </c>
      <c r="E551" s="49"/>
    </row>
    <row r="552" spans="1:5" x14ac:dyDescent="0.3">
      <c r="A552" s="11">
        <v>140</v>
      </c>
      <c r="B552" s="5" t="s">
        <v>1029</v>
      </c>
      <c r="C552" s="6" t="s">
        <v>1030</v>
      </c>
      <c r="D552" s="12" t="s">
        <v>807</v>
      </c>
      <c r="E552" s="49"/>
    </row>
    <row r="553" spans="1:5" x14ac:dyDescent="0.3">
      <c r="A553" s="11">
        <v>134682.85</v>
      </c>
      <c r="B553" s="5" t="s">
        <v>1031</v>
      </c>
      <c r="C553" s="6" t="s">
        <v>1032</v>
      </c>
      <c r="D553" s="12" t="s">
        <v>807</v>
      </c>
      <c r="E553" s="49"/>
    </row>
    <row r="554" spans="1:5" x14ac:dyDescent="0.3">
      <c r="A554" s="11">
        <v>2778195.65</v>
      </c>
      <c r="B554" s="5" t="s">
        <v>1033</v>
      </c>
      <c r="C554" s="6" t="s">
        <v>1034</v>
      </c>
      <c r="D554" s="12" t="s">
        <v>807</v>
      </c>
      <c r="E554" s="49"/>
    </row>
    <row r="555" spans="1:5" x14ac:dyDescent="0.3">
      <c r="A555" s="11">
        <v>1321261.8700000001</v>
      </c>
      <c r="B555" s="5" t="s">
        <v>1035</v>
      </c>
      <c r="C555" s="6" t="s">
        <v>1036</v>
      </c>
      <c r="D555" s="12" t="s">
        <v>807</v>
      </c>
      <c r="E555" s="49"/>
    </row>
    <row r="556" spans="1:5" x14ac:dyDescent="0.3">
      <c r="A556" s="11">
        <v>407066.45</v>
      </c>
      <c r="B556" s="5" t="s">
        <v>1037</v>
      </c>
      <c r="C556" s="6" t="s">
        <v>1038</v>
      </c>
      <c r="D556" s="12" t="s">
        <v>807</v>
      </c>
      <c r="E556" s="49"/>
    </row>
    <row r="557" spans="1:5" x14ac:dyDescent="0.3">
      <c r="A557" s="11">
        <v>13625472.35</v>
      </c>
      <c r="B557" s="5" t="s">
        <v>1039</v>
      </c>
      <c r="C557" s="6" t="s">
        <v>1040</v>
      </c>
      <c r="D557" s="12" t="s">
        <v>807</v>
      </c>
      <c r="E557" s="49"/>
    </row>
    <row r="558" spans="1:5" x14ac:dyDescent="0.3">
      <c r="A558" s="11">
        <v>1352703</v>
      </c>
      <c r="B558" s="5" t="s">
        <v>1041</v>
      </c>
      <c r="C558" s="6" t="s">
        <v>1042</v>
      </c>
      <c r="D558" s="12" t="s">
        <v>807</v>
      </c>
      <c r="E558" s="49"/>
    </row>
    <row r="559" spans="1:5" x14ac:dyDescent="0.3">
      <c r="A559" s="11">
        <v>1140604.95</v>
      </c>
      <c r="B559" s="5" t="s">
        <v>1043</v>
      </c>
      <c r="C559" s="6" t="s">
        <v>1044</v>
      </c>
      <c r="D559" s="12" t="s">
        <v>807</v>
      </c>
      <c r="E559" s="49"/>
    </row>
    <row r="560" spans="1:5" x14ac:dyDescent="0.3">
      <c r="A560" s="11">
        <v>422876.26</v>
      </c>
      <c r="B560" s="5" t="s">
        <v>1045</v>
      </c>
      <c r="C560" s="6" t="s">
        <v>1046</v>
      </c>
      <c r="D560" s="12" t="s">
        <v>807</v>
      </c>
      <c r="E560" s="49"/>
    </row>
    <row r="561" spans="1:5" x14ac:dyDescent="0.3">
      <c r="A561" s="11">
        <v>2018437.59</v>
      </c>
      <c r="B561" s="5" t="s">
        <v>1047</v>
      </c>
      <c r="C561" s="6" t="s">
        <v>1048</v>
      </c>
      <c r="D561" s="12" t="s">
        <v>807</v>
      </c>
      <c r="E561" s="49"/>
    </row>
    <row r="562" spans="1:5" x14ac:dyDescent="0.3">
      <c r="A562" s="11">
        <v>500</v>
      </c>
      <c r="B562" s="5" t="s">
        <v>1049</v>
      </c>
      <c r="C562" s="6" t="s">
        <v>1050</v>
      </c>
      <c r="D562" s="12" t="s">
        <v>807</v>
      </c>
      <c r="E562" s="49"/>
    </row>
    <row r="563" spans="1:5" x14ac:dyDescent="0.3">
      <c r="A563" s="11">
        <v>500</v>
      </c>
      <c r="B563" s="5" t="s">
        <v>1051</v>
      </c>
      <c r="C563" s="6" t="s">
        <v>1052</v>
      </c>
      <c r="D563" s="12" t="s">
        <v>807</v>
      </c>
      <c r="E563" s="49"/>
    </row>
    <row r="564" spans="1:5" x14ac:dyDescent="0.3">
      <c r="A564" s="11">
        <v>250</v>
      </c>
      <c r="B564" s="5" t="s">
        <v>1053</v>
      </c>
      <c r="C564" s="6" t="s">
        <v>1054</v>
      </c>
      <c r="D564" s="12" t="s">
        <v>807</v>
      </c>
      <c r="E564" s="49"/>
    </row>
    <row r="565" spans="1:5" x14ac:dyDescent="0.3">
      <c r="A565" s="11">
        <v>250</v>
      </c>
      <c r="B565" s="5" t="s">
        <v>1055</v>
      </c>
      <c r="C565" s="6" t="s">
        <v>1056</v>
      </c>
      <c r="D565" s="12" t="s">
        <v>807</v>
      </c>
      <c r="E565" s="49"/>
    </row>
    <row r="566" spans="1:5" x14ac:dyDescent="0.3">
      <c r="A566" s="11">
        <v>500</v>
      </c>
      <c r="B566" s="5" t="s">
        <v>1057</v>
      </c>
      <c r="C566" s="6" t="s">
        <v>1058</v>
      </c>
      <c r="D566" s="12" t="s">
        <v>807</v>
      </c>
      <c r="E566" s="49"/>
    </row>
    <row r="567" spans="1:5" x14ac:dyDescent="0.3">
      <c r="A567" s="11">
        <v>250</v>
      </c>
      <c r="B567" s="5" t="s">
        <v>1059</v>
      </c>
      <c r="C567" s="6" t="s">
        <v>1060</v>
      </c>
      <c r="D567" s="12" t="s">
        <v>807</v>
      </c>
      <c r="E567" s="49"/>
    </row>
    <row r="568" spans="1:5" x14ac:dyDescent="0.3">
      <c r="A568" s="11">
        <v>12844.8</v>
      </c>
      <c r="B568" s="5" t="s">
        <v>1061</v>
      </c>
      <c r="C568" s="6" t="s">
        <v>1062</v>
      </c>
      <c r="D568" s="12" t="s">
        <v>807</v>
      </c>
      <c r="E568" s="49"/>
    </row>
    <row r="569" spans="1:5" x14ac:dyDescent="0.3">
      <c r="A569" s="11">
        <v>4103.2</v>
      </c>
      <c r="B569" s="5" t="s">
        <v>1063</v>
      </c>
      <c r="C569" s="6" t="s">
        <v>1064</v>
      </c>
      <c r="D569" s="12" t="s">
        <v>807</v>
      </c>
      <c r="E569" s="49"/>
    </row>
    <row r="570" spans="1:5" x14ac:dyDescent="0.3">
      <c r="A570" s="11">
        <v>13293.28</v>
      </c>
      <c r="B570" s="5" t="s">
        <v>1065</v>
      </c>
      <c r="C570" s="6" t="s">
        <v>1066</v>
      </c>
      <c r="D570" s="12" t="s">
        <v>807</v>
      </c>
      <c r="E570" s="49"/>
    </row>
    <row r="571" spans="1:5" x14ac:dyDescent="0.3">
      <c r="A571" s="11">
        <v>11060.8</v>
      </c>
      <c r="B571" s="5" t="s">
        <v>1067</v>
      </c>
      <c r="C571" s="6" t="s">
        <v>1068</v>
      </c>
      <c r="D571" s="12" t="s">
        <v>807</v>
      </c>
      <c r="E571" s="49"/>
    </row>
    <row r="572" spans="1:5" x14ac:dyDescent="0.3">
      <c r="A572" s="11">
        <v>6422.4</v>
      </c>
      <c r="B572" s="5" t="s">
        <v>1069</v>
      </c>
      <c r="C572" s="6" t="s">
        <v>1070</v>
      </c>
      <c r="D572" s="12" t="s">
        <v>807</v>
      </c>
      <c r="E572" s="49"/>
    </row>
    <row r="573" spans="1:5" x14ac:dyDescent="0.3">
      <c r="A573" s="11">
        <v>0</v>
      </c>
      <c r="B573" s="5" t="s">
        <v>1071</v>
      </c>
      <c r="C573" s="6" t="s">
        <v>1072</v>
      </c>
      <c r="D573" s="12" t="s">
        <v>807</v>
      </c>
      <c r="E573" s="49"/>
    </row>
    <row r="574" spans="1:5" x14ac:dyDescent="0.3">
      <c r="A574" s="11">
        <v>11239.2</v>
      </c>
      <c r="B574" s="5" t="s">
        <v>1073</v>
      </c>
      <c r="C574" s="6" t="s">
        <v>1074</v>
      </c>
      <c r="D574" s="12" t="s">
        <v>807</v>
      </c>
      <c r="E574" s="49"/>
    </row>
    <row r="575" spans="1:5" x14ac:dyDescent="0.3">
      <c r="A575" s="11">
        <v>3211.2</v>
      </c>
      <c r="B575" s="5" t="s">
        <v>1075</v>
      </c>
      <c r="C575" s="6" t="s">
        <v>1076</v>
      </c>
      <c r="D575" s="12" t="s">
        <v>807</v>
      </c>
      <c r="E575" s="49"/>
    </row>
    <row r="576" spans="1:5" x14ac:dyDescent="0.3">
      <c r="A576" s="11">
        <v>40675370.329999998</v>
      </c>
      <c r="B576" s="5" t="s">
        <v>1077</v>
      </c>
      <c r="C576" s="6" t="s">
        <v>1078</v>
      </c>
      <c r="D576" s="12" t="s">
        <v>807</v>
      </c>
      <c r="E576" s="49"/>
    </row>
    <row r="577" spans="1:5" x14ac:dyDescent="0.3">
      <c r="A577" s="11">
        <v>5887.2</v>
      </c>
      <c r="B577" s="5" t="s">
        <v>1079</v>
      </c>
      <c r="C577" s="6" t="s">
        <v>1080</v>
      </c>
      <c r="D577" s="12" t="s">
        <v>807</v>
      </c>
      <c r="E577" s="49"/>
    </row>
    <row r="578" spans="1:5" x14ac:dyDescent="0.3">
      <c r="A578" s="11">
        <v>4399377.3600000003</v>
      </c>
      <c r="B578" s="5" t="s">
        <v>1081</v>
      </c>
      <c r="C578" s="6" t="s">
        <v>1082</v>
      </c>
      <c r="D578" s="12" t="s">
        <v>807</v>
      </c>
      <c r="E578" s="49"/>
    </row>
    <row r="579" spans="1:5" x14ac:dyDescent="0.3">
      <c r="A579" s="11">
        <v>3495561.17</v>
      </c>
      <c r="B579" s="5" t="s">
        <v>1083</v>
      </c>
      <c r="C579" s="6" t="s">
        <v>1084</v>
      </c>
      <c r="D579" s="12" t="s">
        <v>807</v>
      </c>
      <c r="E579" s="49"/>
    </row>
    <row r="580" spans="1:5" x14ac:dyDescent="0.3">
      <c r="A580" s="11">
        <v>6957.6</v>
      </c>
      <c r="B580" s="5" t="s">
        <v>1085</v>
      </c>
      <c r="C580" s="6" t="s">
        <v>1086</v>
      </c>
      <c r="D580" s="12" t="s">
        <v>807</v>
      </c>
      <c r="E580" s="49"/>
    </row>
    <row r="581" spans="1:5" x14ac:dyDescent="0.3">
      <c r="A581" s="11">
        <v>9098.4</v>
      </c>
      <c r="B581" s="5" t="s">
        <v>1087</v>
      </c>
      <c r="C581" s="6" t="s">
        <v>1088</v>
      </c>
      <c r="D581" s="12" t="s">
        <v>807</v>
      </c>
      <c r="E581" s="49"/>
    </row>
    <row r="582" spans="1:5" x14ac:dyDescent="0.3">
      <c r="A582" s="11">
        <v>2140.8000000000002</v>
      </c>
      <c r="B582" s="5" t="s">
        <v>1089</v>
      </c>
      <c r="C582" s="6" t="s">
        <v>1090</v>
      </c>
      <c r="D582" s="12" t="s">
        <v>807</v>
      </c>
      <c r="E582" s="49"/>
    </row>
    <row r="583" spans="1:5" x14ac:dyDescent="0.3">
      <c r="A583" s="11">
        <v>16336.28</v>
      </c>
      <c r="B583" s="5" t="s">
        <v>1091</v>
      </c>
      <c r="C583" s="6" t="s">
        <v>1092</v>
      </c>
      <c r="D583" s="12" t="s">
        <v>807</v>
      </c>
      <c r="E583" s="49"/>
    </row>
    <row r="584" spans="1:5" x14ac:dyDescent="0.3">
      <c r="A584" s="11">
        <v>4281.6000000000004</v>
      </c>
      <c r="B584" s="5" t="s">
        <v>1093</v>
      </c>
      <c r="C584" s="6" t="s">
        <v>1094</v>
      </c>
      <c r="D584" s="12" t="s">
        <v>807</v>
      </c>
      <c r="E584" s="49"/>
    </row>
    <row r="585" spans="1:5" x14ac:dyDescent="0.3">
      <c r="A585" s="11">
        <v>6422.4</v>
      </c>
      <c r="B585" s="5" t="s">
        <v>1095</v>
      </c>
      <c r="C585" s="6" t="s">
        <v>1096</v>
      </c>
      <c r="D585" s="12" t="s">
        <v>807</v>
      </c>
      <c r="E585" s="49"/>
    </row>
    <row r="586" spans="1:5" x14ac:dyDescent="0.3">
      <c r="A586" s="11">
        <v>2280368.2799999998</v>
      </c>
      <c r="B586" s="5" t="s">
        <v>1097</v>
      </c>
      <c r="C586" s="6" t="s">
        <v>1098</v>
      </c>
      <c r="D586" s="12" t="s">
        <v>807</v>
      </c>
      <c r="E586" s="49"/>
    </row>
    <row r="587" spans="1:5" x14ac:dyDescent="0.3">
      <c r="A587" s="11">
        <v>0</v>
      </c>
      <c r="B587" s="5" t="s">
        <v>1099</v>
      </c>
      <c r="C587" s="6" t="s">
        <v>1100</v>
      </c>
      <c r="D587" s="12" t="s">
        <v>807</v>
      </c>
      <c r="E587" s="49"/>
    </row>
    <row r="588" spans="1:5" x14ac:dyDescent="0.3">
      <c r="A588" s="11">
        <v>10704</v>
      </c>
      <c r="B588" s="5" t="s">
        <v>1101</v>
      </c>
      <c r="C588" s="6" t="s">
        <v>1102</v>
      </c>
      <c r="D588" s="12" t="s">
        <v>807</v>
      </c>
      <c r="E588" s="49"/>
    </row>
    <row r="589" spans="1:5" x14ac:dyDescent="0.3">
      <c r="A589" s="11">
        <v>4816.8</v>
      </c>
      <c r="B589" s="5" t="s">
        <v>1103</v>
      </c>
      <c r="C589" s="6" t="s">
        <v>1104</v>
      </c>
      <c r="D589" s="12" t="s">
        <v>807</v>
      </c>
      <c r="E589" s="49"/>
    </row>
    <row r="590" spans="1:5" x14ac:dyDescent="0.3">
      <c r="A590" s="11">
        <v>1070.4000000000001</v>
      </c>
      <c r="B590" s="5" t="s">
        <v>1105</v>
      </c>
      <c r="C590" s="6" t="s">
        <v>1106</v>
      </c>
      <c r="D590" s="12" t="s">
        <v>807</v>
      </c>
      <c r="E590" s="49"/>
    </row>
    <row r="591" spans="1:5" x14ac:dyDescent="0.3">
      <c r="A591" s="11">
        <v>1605.6</v>
      </c>
      <c r="B591" s="5" t="s">
        <v>1107</v>
      </c>
      <c r="C591" s="6" t="s">
        <v>1108</v>
      </c>
      <c r="D591" s="12" t="s">
        <v>807</v>
      </c>
      <c r="E591" s="49"/>
    </row>
    <row r="592" spans="1:5" x14ac:dyDescent="0.3">
      <c r="A592" s="11">
        <v>1784</v>
      </c>
      <c r="B592" s="5" t="s">
        <v>1109</v>
      </c>
      <c r="C592" s="6" t="s">
        <v>1110</v>
      </c>
      <c r="D592" s="12" t="s">
        <v>807</v>
      </c>
      <c r="E592" s="49"/>
    </row>
    <row r="593" spans="1:7" x14ac:dyDescent="0.3">
      <c r="A593" s="11">
        <v>2140.8000000000002</v>
      </c>
      <c r="B593" s="5" t="s">
        <v>1111</v>
      </c>
      <c r="C593" s="6" t="s">
        <v>1112</v>
      </c>
      <c r="D593" s="12" t="s">
        <v>807</v>
      </c>
      <c r="E593" s="49"/>
    </row>
    <row r="594" spans="1:7" x14ac:dyDescent="0.3">
      <c r="A594" s="11" t="s">
        <v>6</v>
      </c>
      <c r="B594" s="5"/>
      <c r="C594" s="6"/>
      <c r="D594" s="12" t="s">
        <v>73</v>
      </c>
      <c r="E594" s="49"/>
    </row>
    <row r="595" spans="1:7" ht="15" thickBot="1" x14ac:dyDescent="0.35">
      <c r="A595" s="13">
        <v>116268157.45999999</v>
      </c>
      <c r="B595" s="14"/>
      <c r="C595" s="15"/>
      <c r="D595" s="16" t="s">
        <v>74</v>
      </c>
      <c r="E595" s="49"/>
    </row>
    <row r="596" spans="1:7" ht="15" thickBot="1" x14ac:dyDescent="0.35"/>
    <row r="597" spans="1:7" x14ac:dyDescent="0.3">
      <c r="A597" s="7" t="s">
        <v>2</v>
      </c>
      <c r="B597" s="8" t="s">
        <v>3</v>
      </c>
      <c r="C597" s="9" t="s">
        <v>4</v>
      </c>
      <c r="D597" s="10" t="s">
        <v>5</v>
      </c>
      <c r="E597" s="49"/>
    </row>
    <row r="598" spans="1:7" x14ac:dyDescent="0.3">
      <c r="A598" s="11" t="s">
        <v>6</v>
      </c>
      <c r="B598" s="5" t="s">
        <v>7</v>
      </c>
      <c r="C598" s="6" t="s">
        <v>8</v>
      </c>
      <c r="D598" s="12" t="s">
        <v>9</v>
      </c>
      <c r="E598" s="49"/>
    </row>
    <row r="599" spans="1:7" x14ac:dyDescent="0.3">
      <c r="A599" s="30">
        <v>2900</v>
      </c>
      <c r="B599" s="31" t="s">
        <v>1129</v>
      </c>
      <c r="C599" s="32" t="s">
        <v>1130</v>
      </c>
      <c r="D599" s="12" t="s">
        <v>1114</v>
      </c>
      <c r="E599" s="49"/>
      <c r="F599" s="68" t="s">
        <v>1292</v>
      </c>
      <c r="G599" s="92">
        <f>SUM(A599:A603)</f>
        <v>11376.25</v>
      </c>
    </row>
    <row r="600" spans="1:7" x14ac:dyDescent="0.3">
      <c r="A600" s="30">
        <v>250</v>
      </c>
      <c r="B600" s="31" t="s">
        <v>1133</v>
      </c>
      <c r="C600" s="32" t="s">
        <v>1134</v>
      </c>
      <c r="D600" s="12" t="s">
        <v>1114</v>
      </c>
      <c r="E600" s="49"/>
      <c r="F600" t="s">
        <v>1293</v>
      </c>
      <c r="G600" s="1">
        <f>SUM(A604:A685)</f>
        <v>2635223.14</v>
      </c>
    </row>
    <row r="601" spans="1:7" x14ac:dyDescent="0.3">
      <c r="A601" s="30">
        <v>2071.25</v>
      </c>
      <c r="B601" s="31" t="s">
        <v>1149</v>
      </c>
      <c r="C601" s="32" t="s">
        <v>1150</v>
      </c>
      <c r="D601" s="12" t="s">
        <v>1114</v>
      </c>
      <c r="E601" s="49"/>
      <c r="F601" t="s">
        <v>1294</v>
      </c>
      <c r="G601" s="1">
        <f>SUM(G599:G600)</f>
        <v>2646599.39</v>
      </c>
    </row>
    <row r="602" spans="1:7" x14ac:dyDescent="0.3">
      <c r="A602" s="30">
        <v>2655</v>
      </c>
      <c r="B602" s="31" t="s">
        <v>1232</v>
      </c>
      <c r="C602" s="32" t="s">
        <v>1233</v>
      </c>
      <c r="D602" s="12" t="s">
        <v>1114</v>
      </c>
      <c r="E602" s="49"/>
    </row>
    <row r="603" spans="1:7" x14ac:dyDescent="0.3">
      <c r="A603" s="30">
        <v>3500</v>
      </c>
      <c r="B603" s="31" t="s">
        <v>1236</v>
      </c>
      <c r="C603" s="32" t="s">
        <v>1237</v>
      </c>
      <c r="D603" s="12" t="s">
        <v>1114</v>
      </c>
      <c r="E603" s="49"/>
    </row>
    <row r="604" spans="1:7" x14ac:dyDescent="0.3">
      <c r="A604" s="11">
        <v>16524.349999999999</v>
      </c>
      <c r="B604" s="5">
        <v>1042</v>
      </c>
      <c r="C604" s="6" t="s">
        <v>1113</v>
      </c>
      <c r="D604" s="12" t="s">
        <v>1114</v>
      </c>
      <c r="E604" s="49"/>
    </row>
    <row r="605" spans="1:7" x14ac:dyDescent="0.3">
      <c r="A605" s="11">
        <v>16824</v>
      </c>
      <c r="B605" s="5" t="s">
        <v>1115</v>
      </c>
      <c r="C605" s="6" t="s">
        <v>1116</v>
      </c>
      <c r="D605" s="12" t="s">
        <v>1114</v>
      </c>
      <c r="E605" s="49"/>
    </row>
    <row r="606" spans="1:7" x14ac:dyDescent="0.3">
      <c r="A606" s="11">
        <v>41300</v>
      </c>
      <c r="B606" s="5" t="s">
        <v>1117</v>
      </c>
      <c r="C606" s="6" t="s">
        <v>1118</v>
      </c>
      <c r="D606" s="12" t="s">
        <v>1114</v>
      </c>
      <c r="E606" s="49"/>
    </row>
    <row r="607" spans="1:7" x14ac:dyDescent="0.3">
      <c r="A607" s="11">
        <v>256200</v>
      </c>
      <c r="B607" s="5" t="s">
        <v>1119</v>
      </c>
      <c r="C607" s="6" t="s">
        <v>1120</v>
      </c>
      <c r="D607" s="12" t="s">
        <v>1114</v>
      </c>
      <c r="E607" s="49"/>
    </row>
    <row r="608" spans="1:7" x14ac:dyDescent="0.3">
      <c r="A608" s="11">
        <v>13914.07</v>
      </c>
      <c r="B608" s="5" t="s">
        <v>1121</v>
      </c>
      <c r="C608" s="6" t="s">
        <v>1122</v>
      </c>
      <c r="D608" s="12" t="s">
        <v>1114</v>
      </c>
      <c r="E608" s="49"/>
    </row>
    <row r="609" spans="1:5" x14ac:dyDescent="0.3">
      <c r="A609" s="11">
        <v>910.99</v>
      </c>
      <c r="B609" s="5" t="s">
        <v>1123</v>
      </c>
      <c r="C609" s="6" t="s">
        <v>1124</v>
      </c>
      <c r="D609" s="12" t="s">
        <v>1114</v>
      </c>
      <c r="E609" s="49"/>
    </row>
    <row r="610" spans="1:5" x14ac:dyDescent="0.3">
      <c r="A610" s="11">
        <v>10437.370000000001</v>
      </c>
      <c r="B610" s="5" t="s">
        <v>1125</v>
      </c>
      <c r="C610" s="6" t="s">
        <v>1126</v>
      </c>
      <c r="D610" s="12" t="s">
        <v>1114</v>
      </c>
      <c r="E610" s="49"/>
    </row>
    <row r="611" spans="1:5" x14ac:dyDescent="0.3">
      <c r="A611" s="11">
        <v>999532.3</v>
      </c>
      <c r="B611" s="5" t="s">
        <v>1127</v>
      </c>
      <c r="C611" s="6" t="s">
        <v>1128</v>
      </c>
      <c r="D611" s="12" t="s">
        <v>1114</v>
      </c>
      <c r="E611" s="49"/>
    </row>
    <row r="612" spans="1:5" x14ac:dyDescent="0.3">
      <c r="A612" s="11">
        <v>7600</v>
      </c>
      <c r="B612" s="5" t="s">
        <v>1131</v>
      </c>
      <c r="C612" s="6" t="s">
        <v>1132</v>
      </c>
      <c r="D612" s="12" t="s">
        <v>1114</v>
      </c>
      <c r="E612" s="49"/>
    </row>
    <row r="613" spans="1:5" x14ac:dyDescent="0.3">
      <c r="A613" s="11">
        <v>-16071.72</v>
      </c>
      <c r="B613" s="5" t="s">
        <v>1135</v>
      </c>
      <c r="C613" s="6" t="s">
        <v>1136</v>
      </c>
      <c r="D613" s="12" t="s">
        <v>1114</v>
      </c>
      <c r="E613" s="49"/>
    </row>
    <row r="614" spans="1:5" x14ac:dyDescent="0.3">
      <c r="A614" s="11">
        <v>715</v>
      </c>
      <c r="B614" s="5" t="s">
        <v>1137</v>
      </c>
      <c r="C614" s="6" t="s">
        <v>1138</v>
      </c>
      <c r="D614" s="12" t="s">
        <v>1114</v>
      </c>
      <c r="E614" s="49"/>
    </row>
    <row r="615" spans="1:5" x14ac:dyDescent="0.3">
      <c r="A615" s="11">
        <v>1050</v>
      </c>
      <c r="B615" s="5" t="s">
        <v>1139</v>
      </c>
      <c r="C615" s="6" t="s">
        <v>1140</v>
      </c>
      <c r="D615" s="12" t="s">
        <v>1114</v>
      </c>
      <c r="E615" s="49"/>
    </row>
    <row r="616" spans="1:5" x14ac:dyDescent="0.3">
      <c r="A616" s="11">
        <v>1573.5</v>
      </c>
      <c r="B616" s="5" t="s">
        <v>1141</v>
      </c>
      <c r="C616" s="6" t="s">
        <v>1142</v>
      </c>
      <c r="D616" s="12" t="s">
        <v>1114</v>
      </c>
      <c r="E616" s="49"/>
    </row>
    <row r="617" spans="1:5" x14ac:dyDescent="0.3">
      <c r="A617" s="11">
        <v>841.5</v>
      </c>
      <c r="B617" s="5" t="s">
        <v>1143</v>
      </c>
      <c r="C617" s="6" t="s">
        <v>1144</v>
      </c>
      <c r="D617" s="12" t="s">
        <v>1114</v>
      </c>
      <c r="E617" s="49"/>
    </row>
    <row r="618" spans="1:5" x14ac:dyDescent="0.3">
      <c r="A618" s="11">
        <v>1620</v>
      </c>
      <c r="B618" s="5" t="s">
        <v>1145</v>
      </c>
      <c r="C618" s="6" t="s">
        <v>1146</v>
      </c>
      <c r="D618" s="12" t="s">
        <v>1114</v>
      </c>
      <c r="E618" s="49"/>
    </row>
    <row r="619" spans="1:5" x14ac:dyDescent="0.3">
      <c r="A619" s="11">
        <v>2405</v>
      </c>
      <c r="B619" s="5" t="s">
        <v>1147</v>
      </c>
      <c r="C619" s="6" t="s">
        <v>1148</v>
      </c>
      <c r="D619" s="12" t="s">
        <v>1114</v>
      </c>
      <c r="E619" s="49"/>
    </row>
    <row r="620" spans="1:5" x14ac:dyDescent="0.3">
      <c r="A620" s="11">
        <v>4530</v>
      </c>
      <c r="B620" s="5" t="s">
        <v>1151</v>
      </c>
      <c r="C620" s="6" t="s">
        <v>1152</v>
      </c>
      <c r="D620" s="12" t="s">
        <v>1114</v>
      </c>
      <c r="E620" s="49"/>
    </row>
    <row r="621" spans="1:5" x14ac:dyDescent="0.3">
      <c r="A621" s="11">
        <v>3500</v>
      </c>
      <c r="B621" s="5" t="s">
        <v>1153</v>
      </c>
      <c r="C621" s="6" t="s">
        <v>1154</v>
      </c>
      <c r="D621" s="12" t="s">
        <v>1114</v>
      </c>
      <c r="E621" s="49"/>
    </row>
    <row r="622" spans="1:5" x14ac:dyDescent="0.3">
      <c r="A622" s="11">
        <v>29775</v>
      </c>
      <c r="B622" s="5" t="s">
        <v>1155</v>
      </c>
      <c r="C622" s="6" t="s">
        <v>1156</v>
      </c>
      <c r="D622" s="12" t="s">
        <v>1114</v>
      </c>
      <c r="E622" s="49"/>
    </row>
    <row r="623" spans="1:5" x14ac:dyDescent="0.3">
      <c r="A623" s="11">
        <v>17000</v>
      </c>
      <c r="B623" s="5" t="s">
        <v>1157</v>
      </c>
      <c r="C623" s="6" t="s">
        <v>1158</v>
      </c>
      <c r="D623" s="12" t="s">
        <v>1114</v>
      </c>
      <c r="E623" s="49"/>
    </row>
    <row r="624" spans="1:5" x14ac:dyDescent="0.3">
      <c r="A624" s="11">
        <v>3250</v>
      </c>
      <c r="B624" s="5" t="s">
        <v>1159</v>
      </c>
      <c r="C624" s="6" t="s">
        <v>1160</v>
      </c>
      <c r="D624" s="12" t="s">
        <v>1114</v>
      </c>
      <c r="E624" s="49"/>
    </row>
    <row r="625" spans="1:5" x14ac:dyDescent="0.3">
      <c r="A625" s="11">
        <v>116085</v>
      </c>
      <c r="B625" s="5" t="s">
        <v>1161</v>
      </c>
      <c r="C625" s="6" t="s">
        <v>1162</v>
      </c>
      <c r="D625" s="12" t="s">
        <v>1114</v>
      </c>
      <c r="E625" s="49"/>
    </row>
    <row r="626" spans="1:5" x14ac:dyDescent="0.3">
      <c r="A626" s="11">
        <v>400</v>
      </c>
      <c r="B626" s="5" t="s">
        <v>1163</v>
      </c>
      <c r="C626" s="6" t="s">
        <v>1164</v>
      </c>
      <c r="D626" s="12" t="s">
        <v>1114</v>
      </c>
      <c r="E626" s="49"/>
    </row>
    <row r="627" spans="1:5" x14ac:dyDescent="0.3">
      <c r="A627" s="11">
        <v>120</v>
      </c>
      <c r="B627" s="5" t="s">
        <v>1165</v>
      </c>
      <c r="C627" s="6" t="s">
        <v>1164</v>
      </c>
      <c r="D627" s="12" t="s">
        <v>1114</v>
      </c>
      <c r="E627" s="49"/>
    </row>
    <row r="628" spans="1:5" x14ac:dyDescent="0.3">
      <c r="A628" s="11">
        <v>45</v>
      </c>
      <c r="B628" s="5" t="s">
        <v>1166</v>
      </c>
      <c r="C628" s="6" t="s">
        <v>1164</v>
      </c>
      <c r="D628" s="12" t="s">
        <v>1114</v>
      </c>
      <c r="E628" s="49"/>
    </row>
    <row r="629" spans="1:5" x14ac:dyDescent="0.3">
      <c r="A629" s="11">
        <v>40</v>
      </c>
      <c r="B629" s="5" t="s">
        <v>1167</v>
      </c>
      <c r="C629" s="6" t="s">
        <v>1164</v>
      </c>
      <c r="D629" s="12" t="s">
        <v>1114</v>
      </c>
      <c r="E629" s="49"/>
    </row>
    <row r="630" spans="1:5" x14ac:dyDescent="0.3">
      <c r="A630" s="11">
        <v>3687</v>
      </c>
      <c r="B630" s="5" t="s">
        <v>1168</v>
      </c>
      <c r="C630" s="6" t="s">
        <v>1164</v>
      </c>
      <c r="D630" s="12" t="s">
        <v>1114</v>
      </c>
      <c r="E630" s="49"/>
    </row>
    <row r="631" spans="1:5" x14ac:dyDescent="0.3">
      <c r="A631" s="11">
        <v>48</v>
      </c>
      <c r="B631" s="5" t="s">
        <v>1169</v>
      </c>
      <c r="C631" s="6" t="s">
        <v>1164</v>
      </c>
      <c r="D631" s="12" t="s">
        <v>1114</v>
      </c>
      <c r="E631" s="49"/>
    </row>
    <row r="632" spans="1:5" x14ac:dyDescent="0.3">
      <c r="A632" s="11">
        <v>130</v>
      </c>
      <c r="B632" s="5" t="s">
        <v>1170</v>
      </c>
      <c r="C632" s="6" t="s">
        <v>1164</v>
      </c>
      <c r="D632" s="12" t="s">
        <v>1114</v>
      </c>
      <c r="E632" s="49"/>
    </row>
    <row r="633" spans="1:5" x14ac:dyDescent="0.3">
      <c r="A633" s="11">
        <v>136</v>
      </c>
      <c r="B633" s="5" t="s">
        <v>1171</v>
      </c>
      <c r="C633" s="6" t="s">
        <v>1164</v>
      </c>
      <c r="D633" s="12" t="s">
        <v>1114</v>
      </c>
      <c r="E633" s="49"/>
    </row>
    <row r="634" spans="1:5" x14ac:dyDescent="0.3">
      <c r="A634" s="11">
        <v>88</v>
      </c>
      <c r="B634" s="5" t="s">
        <v>1172</v>
      </c>
      <c r="C634" s="6" t="s">
        <v>1164</v>
      </c>
      <c r="D634" s="12" t="s">
        <v>1114</v>
      </c>
      <c r="E634" s="49"/>
    </row>
    <row r="635" spans="1:5" x14ac:dyDescent="0.3">
      <c r="A635" s="11">
        <v>163</v>
      </c>
      <c r="B635" s="5" t="s">
        <v>1173</v>
      </c>
      <c r="C635" s="6" t="s">
        <v>1164</v>
      </c>
      <c r="D635" s="12" t="s">
        <v>1114</v>
      </c>
      <c r="E635" s="49"/>
    </row>
    <row r="636" spans="1:5" x14ac:dyDescent="0.3">
      <c r="A636" s="11">
        <v>22</v>
      </c>
      <c r="B636" s="5" t="s">
        <v>1174</v>
      </c>
      <c r="C636" s="6" t="s">
        <v>1164</v>
      </c>
      <c r="D636" s="12" t="s">
        <v>1114</v>
      </c>
      <c r="E636" s="49"/>
    </row>
    <row r="637" spans="1:5" x14ac:dyDescent="0.3">
      <c r="A637" s="11">
        <v>320</v>
      </c>
      <c r="B637" s="5" t="s">
        <v>1175</v>
      </c>
      <c r="C637" s="6" t="s">
        <v>1164</v>
      </c>
      <c r="D637" s="12" t="s">
        <v>1114</v>
      </c>
      <c r="E637" s="49"/>
    </row>
    <row r="638" spans="1:5" x14ac:dyDescent="0.3">
      <c r="A638" s="11">
        <v>180</v>
      </c>
      <c r="B638" s="5" t="s">
        <v>1176</v>
      </c>
      <c r="C638" s="6" t="s">
        <v>1164</v>
      </c>
      <c r="D638" s="12" t="s">
        <v>1114</v>
      </c>
      <c r="E638" s="49"/>
    </row>
    <row r="639" spans="1:5" x14ac:dyDescent="0.3">
      <c r="A639" s="11">
        <v>90</v>
      </c>
      <c r="B639" s="5" t="s">
        <v>1177</v>
      </c>
      <c r="C639" s="6" t="s">
        <v>1164</v>
      </c>
      <c r="D639" s="12" t="s">
        <v>1114</v>
      </c>
      <c r="E639" s="49"/>
    </row>
    <row r="640" spans="1:5" x14ac:dyDescent="0.3">
      <c r="A640" s="11">
        <v>788</v>
      </c>
      <c r="B640" s="5" t="s">
        <v>1178</v>
      </c>
      <c r="C640" s="6" t="s">
        <v>1164</v>
      </c>
      <c r="D640" s="12" t="s">
        <v>1114</v>
      </c>
      <c r="E640" s="49"/>
    </row>
    <row r="641" spans="1:5" x14ac:dyDescent="0.3">
      <c r="A641" s="11">
        <v>10</v>
      </c>
      <c r="B641" s="5" t="s">
        <v>1179</v>
      </c>
      <c r="C641" s="6" t="s">
        <v>1164</v>
      </c>
      <c r="D641" s="12" t="s">
        <v>1114</v>
      </c>
      <c r="E641" s="49"/>
    </row>
    <row r="642" spans="1:5" x14ac:dyDescent="0.3">
      <c r="A642" s="11">
        <v>640</v>
      </c>
      <c r="B642" s="5" t="s">
        <v>1180</v>
      </c>
      <c r="C642" s="6" t="s">
        <v>1164</v>
      </c>
      <c r="D642" s="12" t="s">
        <v>1114</v>
      </c>
      <c r="E642" s="49"/>
    </row>
    <row r="643" spans="1:5" x14ac:dyDescent="0.3">
      <c r="A643" s="11">
        <v>47</v>
      </c>
      <c r="B643" s="5" t="s">
        <v>1181</v>
      </c>
      <c r="C643" s="6" t="s">
        <v>1164</v>
      </c>
      <c r="D643" s="12" t="s">
        <v>1114</v>
      </c>
      <c r="E643" s="49"/>
    </row>
    <row r="644" spans="1:5" x14ac:dyDescent="0.3">
      <c r="A644" s="11">
        <v>180</v>
      </c>
      <c r="B644" s="5" t="s">
        <v>1182</v>
      </c>
      <c r="C644" s="6" t="s">
        <v>1164</v>
      </c>
      <c r="D644" s="12" t="s">
        <v>1114</v>
      </c>
      <c r="E644" s="49"/>
    </row>
    <row r="645" spans="1:5" x14ac:dyDescent="0.3">
      <c r="A645" s="11">
        <v>70</v>
      </c>
      <c r="B645" s="5" t="s">
        <v>1183</v>
      </c>
      <c r="C645" s="6" t="s">
        <v>1164</v>
      </c>
      <c r="D645" s="12" t="s">
        <v>1114</v>
      </c>
      <c r="E645" s="49"/>
    </row>
    <row r="646" spans="1:5" x14ac:dyDescent="0.3">
      <c r="A646" s="11">
        <v>1050</v>
      </c>
      <c r="B646" s="5" t="s">
        <v>1184</v>
      </c>
      <c r="C646" s="6" t="s">
        <v>1164</v>
      </c>
      <c r="D646" s="12" t="s">
        <v>1114</v>
      </c>
      <c r="E646" s="49"/>
    </row>
    <row r="647" spans="1:5" x14ac:dyDescent="0.3">
      <c r="A647" s="11">
        <v>26</v>
      </c>
      <c r="B647" s="5" t="s">
        <v>1185</v>
      </c>
      <c r="C647" s="6" t="s">
        <v>1164</v>
      </c>
      <c r="D647" s="12" t="s">
        <v>1114</v>
      </c>
      <c r="E647" s="49"/>
    </row>
    <row r="648" spans="1:5" x14ac:dyDescent="0.3">
      <c r="A648" s="11">
        <v>540</v>
      </c>
      <c r="B648" s="5" t="s">
        <v>1186</v>
      </c>
      <c r="C648" s="6" t="s">
        <v>1164</v>
      </c>
      <c r="D648" s="12" t="s">
        <v>1114</v>
      </c>
      <c r="E648" s="49"/>
    </row>
    <row r="649" spans="1:5" x14ac:dyDescent="0.3">
      <c r="A649" s="11">
        <v>840</v>
      </c>
      <c r="B649" s="5" t="s">
        <v>1187</v>
      </c>
      <c r="C649" s="6" t="s">
        <v>1164</v>
      </c>
      <c r="D649" s="12" t="s">
        <v>1114</v>
      </c>
      <c r="E649" s="49"/>
    </row>
    <row r="650" spans="1:5" x14ac:dyDescent="0.3">
      <c r="A650" s="11">
        <v>35</v>
      </c>
      <c r="B650" s="5" t="s">
        <v>1188</v>
      </c>
      <c r="C650" s="6" t="s">
        <v>1164</v>
      </c>
      <c r="D650" s="12" t="s">
        <v>1114</v>
      </c>
      <c r="E650" s="49"/>
    </row>
    <row r="651" spans="1:5" x14ac:dyDescent="0.3">
      <c r="A651" s="11">
        <v>936</v>
      </c>
      <c r="B651" s="5" t="s">
        <v>1189</v>
      </c>
      <c r="C651" s="6" t="s">
        <v>1164</v>
      </c>
      <c r="D651" s="12" t="s">
        <v>1114</v>
      </c>
      <c r="E651" s="49"/>
    </row>
    <row r="652" spans="1:5" x14ac:dyDescent="0.3">
      <c r="A652" s="11">
        <v>467</v>
      </c>
      <c r="B652" s="5" t="s">
        <v>1190</v>
      </c>
      <c r="C652" s="6" t="s">
        <v>1164</v>
      </c>
      <c r="D652" s="12" t="s">
        <v>1114</v>
      </c>
      <c r="E652" s="49"/>
    </row>
    <row r="653" spans="1:5" x14ac:dyDescent="0.3">
      <c r="A653" s="11">
        <v>12177</v>
      </c>
      <c r="B653" s="5" t="s">
        <v>1191</v>
      </c>
      <c r="C653" s="6" t="s">
        <v>1164</v>
      </c>
      <c r="D653" s="12" t="s">
        <v>1114</v>
      </c>
      <c r="E653" s="49"/>
    </row>
    <row r="654" spans="1:5" x14ac:dyDescent="0.3">
      <c r="A654" s="11">
        <v>39</v>
      </c>
      <c r="B654" s="5" t="s">
        <v>1192</v>
      </c>
      <c r="C654" s="6" t="s">
        <v>1164</v>
      </c>
      <c r="D654" s="12" t="s">
        <v>1114</v>
      </c>
      <c r="E654" s="49"/>
    </row>
    <row r="655" spans="1:5" x14ac:dyDescent="0.3">
      <c r="A655" s="11">
        <v>11315</v>
      </c>
      <c r="B655" s="5" t="s">
        <v>1193</v>
      </c>
      <c r="C655" s="6" t="s">
        <v>1164</v>
      </c>
      <c r="D655" s="12" t="s">
        <v>1114</v>
      </c>
      <c r="E655" s="49"/>
    </row>
    <row r="656" spans="1:5" x14ac:dyDescent="0.3">
      <c r="A656" s="11">
        <v>60</v>
      </c>
      <c r="B656" s="5" t="s">
        <v>1194</v>
      </c>
      <c r="C656" s="6" t="s">
        <v>1164</v>
      </c>
      <c r="D656" s="12" t="s">
        <v>1114</v>
      </c>
      <c r="E656" s="49"/>
    </row>
    <row r="657" spans="1:5" x14ac:dyDescent="0.3">
      <c r="A657" s="11">
        <v>1155</v>
      </c>
      <c r="B657" s="5" t="s">
        <v>1195</v>
      </c>
      <c r="C657" s="6" t="s">
        <v>1164</v>
      </c>
      <c r="D657" s="12" t="s">
        <v>1114</v>
      </c>
      <c r="E657" s="49"/>
    </row>
    <row r="658" spans="1:5" x14ac:dyDescent="0.3">
      <c r="A658" s="11">
        <v>555</v>
      </c>
      <c r="B658" s="5" t="s">
        <v>1196</v>
      </c>
      <c r="C658" s="6" t="s">
        <v>1197</v>
      </c>
      <c r="D658" s="12" t="s">
        <v>1114</v>
      </c>
      <c r="E658" s="49"/>
    </row>
    <row r="659" spans="1:5" x14ac:dyDescent="0.3">
      <c r="A659" s="11">
        <v>150</v>
      </c>
      <c r="B659" s="5" t="s">
        <v>1198</v>
      </c>
      <c r="C659" s="6" t="s">
        <v>1199</v>
      </c>
      <c r="D659" s="12" t="s">
        <v>1114</v>
      </c>
      <c r="E659" s="49"/>
    </row>
    <row r="660" spans="1:5" x14ac:dyDescent="0.3">
      <c r="A660" s="11">
        <v>2285</v>
      </c>
      <c r="B660" s="5" t="s">
        <v>1200</v>
      </c>
      <c r="C660" s="6" t="s">
        <v>1201</v>
      </c>
      <c r="D660" s="12" t="s">
        <v>1114</v>
      </c>
      <c r="E660" s="49"/>
    </row>
    <row r="661" spans="1:5" x14ac:dyDescent="0.3">
      <c r="A661" s="11">
        <v>650</v>
      </c>
      <c r="B661" s="5" t="s">
        <v>1202</v>
      </c>
      <c r="C661" s="6" t="s">
        <v>1203</v>
      </c>
      <c r="D661" s="12" t="s">
        <v>1114</v>
      </c>
      <c r="E661" s="49"/>
    </row>
    <row r="662" spans="1:5" x14ac:dyDescent="0.3">
      <c r="A662" s="11">
        <v>2048</v>
      </c>
      <c r="B662" s="5" t="s">
        <v>1204</v>
      </c>
      <c r="C662" s="6" t="s">
        <v>1205</v>
      </c>
      <c r="D662" s="12" t="s">
        <v>1114</v>
      </c>
      <c r="E662" s="49"/>
    </row>
    <row r="663" spans="1:5" x14ac:dyDescent="0.3">
      <c r="A663" s="11">
        <v>2765</v>
      </c>
      <c r="B663" s="5" t="s">
        <v>1206</v>
      </c>
      <c r="C663" s="6" t="s">
        <v>1207</v>
      </c>
      <c r="D663" s="12" t="s">
        <v>1114</v>
      </c>
      <c r="E663" s="49"/>
    </row>
    <row r="664" spans="1:5" x14ac:dyDescent="0.3">
      <c r="A664" s="11">
        <v>451.15</v>
      </c>
      <c r="B664" s="5" t="s">
        <v>1208</v>
      </c>
      <c r="C664" s="6" t="s">
        <v>1209</v>
      </c>
      <c r="D664" s="12" t="s">
        <v>1114</v>
      </c>
      <c r="E664" s="49"/>
    </row>
    <row r="665" spans="1:5" x14ac:dyDescent="0.3">
      <c r="A665" s="11">
        <v>2000</v>
      </c>
      <c r="B665" s="5" t="s">
        <v>1210</v>
      </c>
      <c r="C665" s="6" t="s">
        <v>1211</v>
      </c>
      <c r="D665" s="12" t="s">
        <v>1114</v>
      </c>
      <c r="E665" s="49"/>
    </row>
    <row r="666" spans="1:5" x14ac:dyDescent="0.3">
      <c r="A666" s="11">
        <v>750</v>
      </c>
      <c r="B666" s="5" t="s">
        <v>1212</v>
      </c>
      <c r="C666" s="6" t="s">
        <v>1213</v>
      </c>
      <c r="D666" s="12" t="s">
        <v>1114</v>
      </c>
      <c r="E666" s="49"/>
    </row>
    <row r="667" spans="1:5" x14ac:dyDescent="0.3">
      <c r="A667" s="11">
        <v>750</v>
      </c>
      <c r="B667" s="5" t="s">
        <v>1214</v>
      </c>
      <c r="C667" s="6" t="s">
        <v>1215</v>
      </c>
      <c r="D667" s="12" t="s">
        <v>1114</v>
      </c>
      <c r="E667" s="49"/>
    </row>
    <row r="668" spans="1:5" x14ac:dyDescent="0.3">
      <c r="A668" s="11">
        <v>6506.02</v>
      </c>
      <c r="B668" s="5" t="s">
        <v>1216</v>
      </c>
      <c r="C668" s="6" t="s">
        <v>1217</v>
      </c>
      <c r="D668" s="12" t="s">
        <v>1114</v>
      </c>
      <c r="E668" s="49"/>
    </row>
    <row r="669" spans="1:5" x14ac:dyDescent="0.3">
      <c r="A669" s="11">
        <v>500</v>
      </c>
      <c r="B669" s="5" t="s">
        <v>1218</v>
      </c>
      <c r="C669" s="6" t="s">
        <v>1219</v>
      </c>
      <c r="D669" s="12" t="s">
        <v>1114</v>
      </c>
      <c r="E669" s="49"/>
    </row>
    <row r="670" spans="1:5" x14ac:dyDescent="0.3">
      <c r="A670" s="11">
        <v>4500</v>
      </c>
      <c r="B670" s="5" t="s">
        <v>1220</v>
      </c>
      <c r="C670" s="6" t="s">
        <v>1221</v>
      </c>
      <c r="D670" s="12" t="s">
        <v>1114</v>
      </c>
      <c r="E670" s="49"/>
    </row>
    <row r="671" spans="1:5" x14ac:dyDescent="0.3">
      <c r="A671" s="11">
        <v>11000</v>
      </c>
      <c r="B671" s="5" t="s">
        <v>1222</v>
      </c>
      <c r="C671" s="6" t="s">
        <v>1223</v>
      </c>
      <c r="D671" s="12" t="s">
        <v>1114</v>
      </c>
      <c r="E671" s="49"/>
    </row>
    <row r="672" spans="1:5" x14ac:dyDescent="0.3">
      <c r="A672" s="11">
        <v>76535.03</v>
      </c>
      <c r="B672" s="5" t="s">
        <v>1224</v>
      </c>
      <c r="C672" s="6" t="s">
        <v>1225</v>
      </c>
      <c r="D672" s="12" t="s">
        <v>1114</v>
      </c>
      <c r="E672" s="49"/>
    </row>
    <row r="673" spans="1:5" x14ac:dyDescent="0.3">
      <c r="A673" s="11">
        <v>21022.59</v>
      </c>
      <c r="B673" s="5" t="s">
        <v>1226</v>
      </c>
      <c r="C673" s="6" t="s">
        <v>1227</v>
      </c>
      <c r="D673" s="12" t="s">
        <v>1114</v>
      </c>
      <c r="E673" s="49"/>
    </row>
    <row r="674" spans="1:5" x14ac:dyDescent="0.3">
      <c r="A674" s="11">
        <v>2167.75</v>
      </c>
      <c r="B674" s="5" t="s">
        <v>1228</v>
      </c>
      <c r="C674" s="6" t="s">
        <v>1229</v>
      </c>
      <c r="D674" s="12" t="s">
        <v>1114</v>
      </c>
      <c r="E674" s="49"/>
    </row>
    <row r="675" spans="1:5" x14ac:dyDescent="0.3">
      <c r="A675" s="11">
        <v>446900.54</v>
      </c>
      <c r="B675" s="5" t="s">
        <v>1230</v>
      </c>
      <c r="C675" s="6" t="s">
        <v>1231</v>
      </c>
      <c r="D675" s="12" t="s">
        <v>1114</v>
      </c>
      <c r="E675" s="49"/>
    </row>
    <row r="676" spans="1:5" x14ac:dyDescent="0.3">
      <c r="A676" s="11">
        <v>4000</v>
      </c>
      <c r="B676" s="5" t="s">
        <v>1234</v>
      </c>
      <c r="C676" s="6" t="s">
        <v>1235</v>
      </c>
      <c r="D676" s="12" t="s">
        <v>1114</v>
      </c>
      <c r="E676" s="49"/>
    </row>
    <row r="677" spans="1:5" x14ac:dyDescent="0.3">
      <c r="A677" s="11">
        <v>2610</v>
      </c>
      <c r="B677" s="5" t="s">
        <v>1238</v>
      </c>
      <c r="C677" s="6" t="s">
        <v>1239</v>
      </c>
      <c r="D677" s="12" t="s">
        <v>1114</v>
      </c>
      <c r="E677" s="49"/>
    </row>
    <row r="678" spans="1:5" x14ac:dyDescent="0.3">
      <c r="A678" s="11">
        <v>49680</v>
      </c>
      <c r="B678" s="5" t="s">
        <v>1240</v>
      </c>
      <c r="C678" s="6" t="s">
        <v>1241</v>
      </c>
      <c r="D678" s="12" t="s">
        <v>1114</v>
      </c>
      <c r="E678" s="49"/>
    </row>
    <row r="679" spans="1:5" x14ac:dyDescent="0.3">
      <c r="A679" s="11">
        <v>120577</v>
      </c>
      <c r="B679" s="5" t="s">
        <v>1242</v>
      </c>
      <c r="C679" s="6" t="s">
        <v>1243</v>
      </c>
      <c r="D679" s="12" t="s">
        <v>1114</v>
      </c>
      <c r="E679" s="49"/>
    </row>
    <row r="680" spans="1:5" x14ac:dyDescent="0.3">
      <c r="A680" s="11">
        <v>4000</v>
      </c>
      <c r="B680" s="5" t="s">
        <v>1244</v>
      </c>
      <c r="C680" s="6" t="s">
        <v>1245</v>
      </c>
      <c r="D680" s="12" t="s">
        <v>1114</v>
      </c>
      <c r="E680" s="49"/>
    </row>
    <row r="681" spans="1:5" x14ac:dyDescent="0.3">
      <c r="A681" s="11">
        <v>205</v>
      </c>
      <c r="B681" s="5" t="s">
        <v>1246</v>
      </c>
      <c r="C681" s="6" t="s">
        <v>1247</v>
      </c>
      <c r="D681" s="12" t="s">
        <v>1114</v>
      </c>
      <c r="E681" s="49"/>
    </row>
    <row r="682" spans="1:5" x14ac:dyDescent="0.3">
      <c r="A682" s="11">
        <v>261658</v>
      </c>
      <c r="B682" s="5" t="s">
        <v>1248</v>
      </c>
      <c r="C682" s="6" t="s">
        <v>1249</v>
      </c>
      <c r="D682" s="12" t="s">
        <v>1114</v>
      </c>
      <c r="E682" s="49"/>
    </row>
    <row r="683" spans="1:5" x14ac:dyDescent="0.3">
      <c r="A683" s="11">
        <v>19008</v>
      </c>
      <c r="B683" s="5" t="s">
        <v>1250</v>
      </c>
      <c r="C683" s="6" t="s">
        <v>1251</v>
      </c>
      <c r="D683" s="12" t="s">
        <v>1114</v>
      </c>
      <c r="E683" s="49"/>
    </row>
    <row r="684" spans="1:5" x14ac:dyDescent="0.3">
      <c r="A684" s="11">
        <v>10188.700000000001</v>
      </c>
      <c r="B684" s="5" t="s">
        <v>1252</v>
      </c>
      <c r="C684" s="6" t="s">
        <v>1253</v>
      </c>
      <c r="D684" s="12" t="s">
        <v>1114</v>
      </c>
      <c r="E684" s="49"/>
    </row>
    <row r="685" spans="1:5" x14ac:dyDescent="0.3">
      <c r="A685" s="11">
        <v>16400</v>
      </c>
      <c r="B685" s="5" t="s">
        <v>1254</v>
      </c>
      <c r="C685" s="6" t="s">
        <v>1255</v>
      </c>
      <c r="D685" s="12" t="s">
        <v>1114</v>
      </c>
      <c r="E685" s="49"/>
    </row>
    <row r="686" spans="1:5" x14ac:dyDescent="0.3">
      <c r="A686" s="11" t="s">
        <v>6</v>
      </c>
      <c r="B686" s="5"/>
      <c r="C686" s="6"/>
      <c r="D686" s="12" t="s">
        <v>73</v>
      </c>
      <c r="E686" s="49"/>
    </row>
    <row r="687" spans="1:5" ht="15" thickBot="1" x14ac:dyDescent="0.35">
      <c r="A687" s="13">
        <v>2646599.39</v>
      </c>
      <c r="B687" s="14"/>
      <c r="C687" s="15"/>
      <c r="D687" s="16" t="s">
        <v>74</v>
      </c>
      <c r="E687" s="49"/>
    </row>
    <row r="691" spans="1:1" x14ac:dyDescent="0.3">
      <c r="A691" s="1" t="s">
        <v>0</v>
      </c>
    </row>
  </sheetData>
  <sortState ref="A316:E330">
    <sortCondition sortBy="cellColor" ref="B316:B330" dxfId="0"/>
    <sortCondition ref="B316:B330"/>
  </sortState>
  <mergeCells count="3">
    <mergeCell ref="A1:D1"/>
    <mergeCell ref="A2:D2"/>
    <mergeCell ref="A3:D3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zorscha_1239372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Goodall</dc:creator>
  <cp:lastModifiedBy>Karen Schwind</cp:lastModifiedBy>
  <cp:lastPrinted>2016-07-13T16:56:10Z</cp:lastPrinted>
  <dcterms:created xsi:type="dcterms:W3CDTF">2016-06-30T18:56:27Z</dcterms:created>
  <dcterms:modified xsi:type="dcterms:W3CDTF">2016-09-20T19:13:59Z</dcterms:modified>
</cp:coreProperties>
</file>