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veryone\1 - SSC Resources\SSC Projects\OneUSG\Benefits\"/>
    </mc:Choice>
  </mc:AlternateContent>
  <bookViews>
    <workbookView xWindow="0" yWindow="0" windowWidth="23040" windowHeight="7752" tabRatio="694"/>
  </bookViews>
  <sheets>
    <sheet name="Reports Inventory" sheetId="22" r:id="rId1"/>
    <sheet name="Calc Rpt_Standard" sheetId="23" r:id="rId2"/>
    <sheet name="Calc Rpt_Initial" sheetId="24" r:id="rId3"/>
    <sheet name="Standard Projections by Month" sheetId="21" r:id="rId4"/>
    <sheet name="Initial Projections by Month" sheetId="4" r:id="rId5"/>
    <sheet name="Payroll data with Zero Hours" sheetId="26" r:id="rId6"/>
  </sheets>
  <calcPr calcId="162913"/>
</workbook>
</file>

<file path=xl/calcChain.xml><?xml version="1.0" encoding="utf-8"?>
<calcChain xmlns="http://schemas.openxmlformats.org/spreadsheetml/2006/main">
  <c r="R15" i="21" l="1"/>
  <c r="T13" i="24" l="1"/>
  <c r="U13" i="24" s="1"/>
  <c r="V13" i="24" s="1"/>
  <c r="N13" i="24"/>
  <c r="T17" i="23"/>
  <c r="U17" i="23" s="1"/>
  <c r="V17" i="23" s="1"/>
  <c r="N17" i="23"/>
</calcChain>
</file>

<file path=xl/comments1.xml><?xml version="1.0" encoding="utf-8"?>
<comments xmlns="http://schemas.openxmlformats.org/spreadsheetml/2006/main">
  <authors>
    <author>Theresa Wood</author>
  </authors>
  <commentList>
    <comment ref="O15" authorId="0" shapeId="0">
      <text>
        <r>
          <rPr>
            <b/>
            <sz val="9"/>
            <color indexed="81"/>
            <rFont val="Tahoma"/>
            <family val="2"/>
          </rPr>
          <t>Theresa Wood:</t>
        </r>
        <r>
          <rPr>
            <sz val="9"/>
            <color indexed="81"/>
            <rFont val="Tahoma"/>
            <family val="2"/>
          </rPr>
          <t xml:space="preserve">
Based on hours missed 4 consecutive week or more</t>
        </r>
      </text>
    </comment>
    <comment ref="T15" authorId="0" shapeId="0">
      <text>
        <r>
          <rPr>
            <b/>
            <sz val="9"/>
            <color indexed="81"/>
            <rFont val="Tahoma"/>
            <family val="2"/>
          </rPr>
          <t>Theresa Wood:</t>
        </r>
        <r>
          <rPr>
            <sz val="9"/>
            <color indexed="81"/>
            <rFont val="Tahoma"/>
            <family val="2"/>
          </rPr>
          <t xml:space="preserve">
Calced based on # of weeks in the measurement period/total hours worked in the measurement period</t>
        </r>
      </text>
    </comment>
    <comment ref="U15" authorId="0" shapeId="0">
      <text>
        <r>
          <rPr>
            <b/>
            <sz val="9"/>
            <color indexed="81"/>
            <rFont val="Tahoma"/>
            <family val="2"/>
          </rPr>
          <t>Theresa Wood:</t>
        </r>
        <r>
          <rPr>
            <sz val="9"/>
            <color indexed="81"/>
            <rFont val="Tahoma"/>
            <family val="2"/>
          </rPr>
          <t xml:space="preserve">
Calc based on average weekly hours worked multiplied by the number hour weeks during break in service</t>
        </r>
      </text>
    </comment>
    <comment ref="V15" authorId="0" shapeId="0">
      <text>
        <r>
          <rPr>
            <b/>
            <sz val="9"/>
            <color indexed="81"/>
            <rFont val="Tahoma"/>
            <family val="2"/>
          </rPr>
          <t>Theresa Wood:</t>
        </r>
        <r>
          <rPr>
            <sz val="9"/>
            <color indexed="81"/>
            <rFont val="Tahoma"/>
            <family val="2"/>
          </rPr>
          <t xml:space="preserve">
Calced by adding the adjusted hours calced to the total hours worked in the measurement period</t>
        </r>
      </text>
    </comment>
  </commentList>
</comments>
</file>

<file path=xl/comments2.xml><?xml version="1.0" encoding="utf-8"?>
<comments xmlns="http://schemas.openxmlformats.org/spreadsheetml/2006/main">
  <authors>
    <author>Theresa Wood</author>
  </authors>
  <commentList>
    <comment ref="J11" authorId="0" shapeId="0">
      <text>
        <r>
          <rPr>
            <b/>
            <sz val="9"/>
            <color indexed="81"/>
            <rFont val="Tahoma"/>
            <family val="2"/>
          </rPr>
          <t>Theresa Wood:</t>
        </r>
        <r>
          <rPr>
            <sz val="9"/>
            <color indexed="81"/>
            <rFont val="Tahoma"/>
            <family val="2"/>
          </rPr>
          <t xml:space="preserve">
The earliest/first row of hours pulled into the ‘S’ row will be based on the hours effective end date being between the standard measurement period begin and standard measurement period end date of the row.
The earliest/first row of hours pulled into the ‘I’ row will be based on the hours effective begin date being between the initial measurement period begin and initial measurement period end date of the row
</t>
        </r>
      </text>
    </comment>
    <comment ref="K11" authorId="0" shapeId="0">
      <text>
        <r>
          <rPr>
            <b/>
            <sz val="9"/>
            <color indexed="81"/>
            <rFont val="Tahoma"/>
            <family val="2"/>
          </rPr>
          <t>Theresa Wood:</t>
        </r>
        <r>
          <rPr>
            <sz val="9"/>
            <color indexed="81"/>
            <rFont val="Tahoma"/>
            <family val="2"/>
          </rPr>
          <t xml:space="preserve">
The latest/last row of hours pulled into the ‘S’ row will be based on the hours effective end date being between the standard measurement period begin and standard measurement period end date of the row.
The latest/last row of hours pulled into the ‘I’ row will be based on the hours effective begin date being between the initial measurement period begin and initial measurement period end date of the row.
</t>
        </r>
      </text>
    </comment>
    <comment ref="O11" authorId="0" shapeId="0">
      <text>
        <r>
          <rPr>
            <b/>
            <sz val="9"/>
            <color indexed="81"/>
            <rFont val="Tahoma"/>
            <family val="2"/>
          </rPr>
          <t>Theresa Wood:</t>
        </r>
        <r>
          <rPr>
            <sz val="9"/>
            <color indexed="81"/>
            <rFont val="Tahoma"/>
            <family val="2"/>
          </rPr>
          <t xml:space="preserve">
Based on hours missed 4 consecutive week or more</t>
        </r>
      </text>
    </comment>
    <comment ref="T11" authorId="0" shapeId="0">
      <text>
        <r>
          <rPr>
            <b/>
            <sz val="9"/>
            <color indexed="81"/>
            <rFont val="Tahoma"/>
            <family val="2"/>
          </rPr>
          <t>Theresa Wood:</t>
        </r>
        <r>
          <rPr>
            <sz val="9"/>
            <color indexed="81"/>
            <rFont val="Tahoma"/>
            <family val="2"/>
          </rPr>
          <t xml:space="preserve">
Calced based on # of weeks in the measurement period/total hours worked in the measurement period</t>
        </r>
      </text>
    </comment>
    <comment ref="U11" authorId="0" shapeId="0">
      <text>
        <r>
          <rPr>
            <b/>
            <sz val="9"/>
            <color indexed="81"/>
            <rFont val="Tahoma"/>
            <family val="2"/>
          </rPr>
          <t>Theresa Wood:</t>
        </r>
        <r>
          <rPr>
            <sz val="9"/>
            <color indexed="81"/>
            <rFont val="Tahoma"/>
            <family val="2"/>
          </rPr>
          <t xml:space="preserve">
Calc based on average weekly hours worked multiplied by the number hour weeks during break in service</t>
        </r>
      </text>
    </comment>
    <comment ref="V11" authorId="0" shapeId="0">
      <text>
        <r>
          <rPr>
            <b/>
            <sz val="9"/>
            <color indexed="81"/>
            <rFont val="Tahoma"/>
            <family val="2"/>
          </rPr>
          <t>Theresa Wood:</t>
        </r>
        <r>
          <rPr>
            <sz val="9"/>
            <color indexed="81"/>
            <rFont val="Tahoma"/>
            <family val="2"/>
          </rPr>
          <t xml:space="preserve">
Calced by adding the adjusted hours calced to the total hours worked in the measurement period</t>
        </r>
      </text>
    </comment>
  </commentList>
</comments>
</file>

<file path=xl/comments3.xml><?xml version="1.0" encoding="utf-8"?>
<comments xmlns="http://schemas.openxmlformats.org/spreadsheetml/2006/main">
  <authors>
    <author>Theresa Wood</author>
  </authors>
  <commentList>
    <comment ref="E12" authorId="0" shapeId="0">
      <text>
        <r>
          <rPr>
            <b/>
            <sz val="9"/>
            <color indexed="81"/>
            <rFont val="Tahoma"/>
            <family val="2"/>
          </rPr>
          <t>Theresa Wood:</t>
        </r>
        <r>
          <rPr>
            <sz val="9"/>
            <color indexed="81"/>
            <rFont val="Tahoma"/>
            <family val="2"/>
          </rPr>
          <t xml:space="preserve">
AH Empl Stat</t>
        </r>
      </text>
    </comment>
    <comment ref="P12" authorId="0" shapeId="0">
      <text>
        <r>
          <rPr>
            <b/>
            <sz val="9"/>
            <color indexed="81"/>
            <rFont val="Tahoma"/>
            <family val="2"/>
          </rPr>
          <t>Theresa Wood:</t>
        </r>
        <r>
          <rPr>
            <sz val="9"/>
            <color indexed="81"/>
            <rFont val="Tahoma"/>
            <family val="2"/>
          </rPr>
          <t xml:space="preserve">
Based on hours missed 4 for 4 consecutive weeks or more</t>
        </r>
      </text>
    </comment>
    <comment ref="R12" authorId="0" shapeId="0">
      <text>
        <r>
          <rPr>
            <b/>
            <sz val="9"/>
            <color indexed="81"/>
            <rFont val="Tahoma"/>
            <family val="2"/>
          </rPr>
          <t>Theresa Wood:</t>
        </r>
        <r>
          <rPr>
            <sz val="9"/>
            <color indexed="81"/>
            <rFont val="Tahoma"/>
            <family val="2"/>
          </rPr>
          <t xml:space="preserve">
Calc based on average weekly hours worked as of the file run date multiplied by the number hour weeks during break in service</t>
        </r>
      </text>
    </comment>
    <comment ref="V12" authorId="0" shapeId="0">
      <text>
        <r>
          <rPr>
            <b/>
            <sz val="9"/>
            <color indexed="81"/>
            <rFont val="Tahoma"/>
            <family val="2"/>
          </rPr>
          <t>Theresa Wood:</t>
        </r>
        <r>
          <rPr>
            <sz val="9"/>
            <color indexed="81"/>
            <rFont val="Tahoma"/>
            <family val="2"/>
          </rPr>
          <t xml:space="preserve">
Use Client Empl Stat</t>
        </r>
      </text>
    </comment>
    <comment ref="X12" authorId="0" shapeId="0">
      <text>
        <r>
          <rPr>
            <b/>
            <sz val="9"/>
            <color indexed="81"/>
            <rFont val="Tahoma"/>
            <family val="2"/>
          </rPr>
          <t>Theresa Wood:</t>
        </r>
        <r>
          <rPr>
            <sz val="9"/>
            <color indexed="81"/>
            <rFont val="Tahoma"/>
            <family val="2"/>
          </rPr>
          <t xml:space="preserve">
Calic by the eff. Date received on the hr data files</t>
        </r>
      </text>
    </comment>
  </commentList>
</comments>
</file>

<file path=xl/comments4.xml><?xml version="1.0" encoding="utf-8"?>
<comments xmlns="http://schemas.openxmlformats.org/spreadsheetml/2006/main">
  <authors>
    <author>Theresa Wood</author>
  </authors>
  <commentList>
    <comment ref="R14" authorId="0" shapeId="0">
      <text>
        <r>
          <rPr>
            <b/>
            <sz val="9"/>
            <color indexed="81"/>
            <rFont val="Tahoma"/>
            <family val="2"/>
          </rPr>
          <t>Theresa Wood:</t>
        </r>
        <r>
          <rPr>
            <sz val="9"/>
            <color indexed="81"/>
            <rFont val="Tahoma"/>
            <family val="2"/>
          </rPr>
          <t xml:space="preserve">
Based on hours missed 4 for 4 consecutive weeks or more</t>
        </r>
      </text>
    </comment>
    <comment ref="T14" authorId="0" shapeId="0">
      <text>
        <r>
          <rPr>
            <b/>
            <sz val="9"/>
            <color indexed="81"/>
            <rFont val="Tahoma"/>
            <family val="2"/>
          </rPr>
          <t>Theresa Wood:</t>
        </r>
        <r>
          <rPr>
            <sz val="9"/>
            <color indexed="81"/>
            <rFont val="Tahoma"/>
            <family val="2"/>
          </rPr>
          <t xml:space="preserve">
Calc based on average weekly hours worked as of the file run date multiplied by the number hour weeks during break in service</t>
        </r>
      </text>
    </comment>
    <comment ref="AA14" authorId="0" shapeId="0">
      <text>
        <r>
          <rPr>
            <b/>
            <sz val="9"/>
            <color indexed="81"/>
            <rFont val="Tahoma"/>
            <family val="2"/>
          </rPr>
          <t>Theresa Wood:</t>
        </r>
        <r>
          <rPr>
            <sz val="9"/>
            <color indexed="81"/>
            <rFont val="Tahoma"/>
            <family val="2"/>
          </rPr>
          <t xml:space="preserve">
Use client empl status</t>
        </r>
      </text>
    </comment>
  </commentList>
</comments>
</file>

<file path=xl/sharedStrings.xml><?xml version="1.0" encoding="utf-8"?>
<sst xmlns="http://schemas.openxmlformats.org/spreadsheetml/2006/main" count="640" uniqueCount="264">
  <si>
    <t>Client Name</t>
  </si>
  <si>
    <t>Premier Company</t>
  </si>
  <si>
    <t>As of Date</t>
  </si>
  <si>
    <t>VARHRS</t>
  </si>
  <si>
    <t>VARELG</t>
  </si>
  <si>
    <t>Current Employment Status</t>
  </si>
  <si>
    <t>Current Employment Status Begin Date</t>
  </si>
  <si>
    <t>Current ER Mandate Status</t>
  </si>
  <si>
    <t>Total Hours in Current Standard Measurement Period</t>
  </si>
  <si>
    <t>Hours to Date Threshold Satisfied in MP</t>
  </si>
  <si>
    <t>ER Mandate Employment Status Change During the MP</t>
  </si>
  <si>
    <t>Prior ER Mandate Employment Status Begin Date</t>
  </si>
  <si>
    <t>Most Recent LOA Type in Current MP (Code)</t>
  </si>
  <si>
    <t>Most Recent LOA Type in Current MP (Long Description)</t>
  </si>
  <si>
    <t>Number of Weeks Spent on LOA (during MP)</t>
  </si>
  <si>
    <t>Number of Weeks in NELG (during MP)</t>
  </si>
  <si>
    <t>ACTIVE</t>
  </si>
  <si>
    <t>05/15/2000</t>
  </si>
  <si>
    <t>Y</t>
  </si>
  <si>
    <t>N</t>
  </si>
  <si>
    <t>02/01/2015</t>
  </si>
  <si>
    <t>02/1/2015</t>
  </si>
  <si>
    <t>03/15/1990</t>
  </si>
  <si>
    <t>11/01/2014</t>
  </si>
  <si>
    <t>LOA</t>
  </si>
  <si>
    <t>12/01/2013</t>
  </si>
  <si>
    <t>LOAWP</t>
  </si>
  <si>
    <t>Leave FMLA</t>
  </si>
  <si>
    <t>05/24/2013</t>
  </si>
  <si>
    <t>07/15/2013</t>
  </si>
  <si>
    <t>-  Pull begin date of the prior ER Mandate Employment Status (i.e. current begin date minus 1) (e.g. BENELG when "BENELG to VARHRS")
-  If no data, then cell is blank
Column is most important to ensure this date is before the measurement begin date.  If after, then there have been multple transfers</t>
  </si>
  <si>
    <t>Requirements</t>
  </si>
  <si>
    <t>Report Name</t>
  </si>
  <si>
    <t>Rationale for Report</t>
  </si>
  <si>
    <t>Process Owner</t>
  </si>
  <si>
    <t>Available Platforms</t>
  </si>
  <si>
    <t>Frequency</t>
  </si>
  <si>
    <t>Monthly</t>
  </si>
  <si>
    <t xml:space="preserve">Suggested Scheduling </t>
  </si>
  <si>
    <t>Exclude non-consenting clients?</t>
  </si>
  <si>
    <t>Query delivery</t>
  </si>
  <si>
    <t>Need to talk to SRM due to SSN inclusion</t>
  </si>
  <si>
    <t>Ad hoc capability</t>
  </si>
  <si>
    <t>Selection Criteria</t>
  </si>
  <si>
    <t>Query Input</t>
  </si>
  <si>
    <t>Client query configuration</t>
  </si>
  <si>
    <t>Sort Order</t>
  </si>
  <si>
    <t>Comments</t>
  </si>
  <si>
    <t>Currently Eligible</t>
  </si>
  <si>
    <t>Hours to Date Threshold Satisfied</t>
  </si>
  <si>
    <t>Initial Measurement Period Ends in 60 Days</t>
  </si>
  <si>
    <t>Month of Initial Hours Calculation</t>
  </si>
  <si>
    <t>ER Mandate Employment Status Change Begin Date</t>
  </si>
  <si>
    <t>05/01/2014</t>
  </si>
  <si>
    <t>06/01/2015</t>
  </si>
  <si>
    <t>Run Date</t>
  </si>
  <si>
    <t>Client ID of the EM sub-client; blank for non-EM clients</t>
  </si>
  <si>
    <t>Empl Cat 1 Eff Beg Date</t>
  </si>
  <si>
    <t>For BENELG, leave blank.  For VARHRS, VARELG, or NELG, determine if Total Hours Worked is greater than or equal to Standard Hours Worked:  
- If yes, then display "Y"
- If no, then display "N"
If VARHRS, VARELG, or NELG and Final ER Mandate status is "ELIGEX", then display "ELIGEX"; otherwise display "Y" or "N"
* Short term: client teams will need to provide this as an input
* Long term: client teams will populate using the provision table.  NOTE: THIS WILL REQUIRE A DASHBOARD UPDATE FOR JAN.
- Do not dispay for BENELIG ppts</t>
  </si>
  <si>
    <t>Look for changes in ER Mandate Employment Status that occur within the measurement period.  Specifically changes from BENELG to VARXXX (VARHRS, VARELG) or VARXXX (VARHRS, VARELG) to BENELG; no need to include other status changes [e.g. INELG to VAR or VAR to INELG or VAR to TERM])
Note: Report will look at current ER Mandate Status compared to the prior ER Mandate Status so multiple status changes within a report month may not be displayed.</t>
  </si>
  <si>
    <t>Same as Standard tab</t>
  </si>
  <si>
    <t xml:space="preserve">Latest Termination Begin Date </t>
  </si>
  <si>
    <t>IMP end date</t>
  </si>
  <si>
    <t>01/31</t>
  </si>
  <si>
    <t>02/28</t>
  </si>
  <si>
    <t>03/31</t>
  </si>
  <si>
    <t>04/30</t>
  </si>
  <si>
    <t>12/20/2013</t>
  </si>
  <si>
    <t>Empl Cat 1
Look at the status as of the end of the month of the reporting period (for example, a report generated on 02/06 will review a time period of 01/01 - 01/31 and consider the status on file as of 01/31).</t>
  </si>
  <si>
    <t>For VARHRS, pull value = Fnl-Mndt-Elig-Cd from PRSN_ER_MNDT table and display:
- "Y"  if ELIG, ELIGOV
- "N" if INELIG, INELIGOV
Look at the status as of the end of the month of the reporting period (for example, a report generated on 02/06 will review a time period of 01/01 - 01/31 and consider the status on file as of 01/31) where the report end date (e.g. 01/31) is between the stability period begin date and stability period end date 
Display "Y" when ER Empl Status = BENELG or VARELG
Note: For BENELG populations, despite not really having a stability period, we still want to display this on the report to indicate that they are eligible for coverage.</t>
  </si>
  <si>
    <t xml:space="preserve">- Populate field when EE is currently on LOA or was on LOA and in their current measurement period; otherwise blank
- Display code only 
Look at the status as of the end of the month of the reporting period (for example, a report generated on 02/06 will review a time period of 01/01 - 01/31 and consider the status on file as of 01/31) or status on file is within the current measurement period (i.e. falls between begin and end date).
</t>
  </si>
  <si>
    <t>AH to calculate:
- Currently on LOA, run end of the month minus status effective begin date
Assumes that all LOA statuses during the measurement period will be considered in this calculation.</t>
  </si>
  <si>
    <t>active - active (show)
active - PR (don't show)
LOA - active (show)</t>
  </si>
  <si>
    <t>If IMP end date is within 60 days of run date of report (i.e. reporting period end date [for example, a report generated on 02/06 will review a time period of 01/01 - 01/31 and consider the status on file as of 01/31] where the report end date (e.g. 01/31)):
, display "Y"; otherwise display "N"</t>
  </si>
  <si>
    <t xml:space="preserve">If "Initial Measurement Period Ends in 60 Days" is "Y", then display date (month &amp; year only) when initial hours will be calculated (i.e. Month and Year only of the Admin Period Begin Date of the active "I" row); otherwise leave blank
</t>
  </si>
  <si>
    <t>- Calculate the number of weeks in NELG within a standard measurement period 
- Populate field when Rehire Date During MP.  Otherwise field is blank.</t>
  </si>
  <si>
    <t xml:space="preserve">- Populate field when EE is currently on LOA or was on LOA and in their current standard measurement period; otherwise blank
- Display long description value 
Look at the status as of the end of the month of the reporting period (for example, a report generated on 02/06 will review a time period of 01/01 - 01/31 and consider the status on file as of 01/31) or status on file is within the current measurement period (i.e. falls between begin and end date).
</t>
  </si>
  <si>
    <t>11111</t>
  </si>
  <si>
    <t>22222</t>
  </si>
  <si>
    <t>33333</t>
  </si>
  <si>
    <t>44444</t>
  </si>
  <si>
    <t>55555</t>
  </si>
  <si>
    <t>66666</t>
  </si>
  <si>
    <t>77777</t>
  </si>
  <si>
    <t>88888</t>
  </si>
  <si>
    <t>99999</t>
  </si>
  <si>
    <t>121212</t>
  </si>
  <si>
    <t>131313</t>
  </si>
  <si>
    <t>0111</t>
  </si>
  <si>
    <t>0222</t>
  </si>
  <si>
    <t>0444</t>
  </si>
  <si>
    <t>0555</t>
  </si>
  <si>
    <t>0666</t>
  </si>
  <si>
    <t>0777</t>
  </si>
  <si>
    <t>0888</t>
  </si>
  <si>
    <t>0999</t>
  </si>
  <si>
    <t>0123</t>
  </si>
  <si>
    <t>0456</t>
  </si>
  <si>
    <t>0789</t>
  </si>
  <si>
    <t>Variable Hours</t>
  </si>
  <si>
    <t>Variable Eligible</t>
  </si>
  <si>
    <t>Measurement Period Begin Date</t>
  </si>
  <si>
    <t>Measurement Period End Date</t>
  </si>
  <si>
    <r>
      <t xml:space="preserve">Sum of hours on the EE_HHIN table for the Payroll End Date within a Measurement Period.  If the end date is within the range of the month when the report is generated (e.g. 02/06 for reporting period 01/01 - 01/31), then this will be picked up on the report.  </t>
    </r>
    <r>
      <rPr>
        <i/>
        <sz val="10"/>
        <color indexed="10"/>
        <rFont val="Arial"/>
        <family val="2"/>
      </rPr>
      <t>Short-term: Client team will need to provide a range
For BENELG, expected to be blank</t>
    </r>
  </si>
  <si>
    <r>
      <t xml:space="preserve">If EE has a rehire date </t>
    </r>
    <r>
      <rPr>
        <i/>
        <sz val="10"/>
        <color rgb="FFFF0000"/>
        <rFont val="Arial"/>
        <family val="2"/>
      </rPr>
      <t xml:space="preserve">in the standard measurement period </t>
    </r>
    <r>
      <rPr>
        <i/>
        <sz val="10"/>
        <color indexed="8"/>
        <rFont val="Arial"/>
        <family val="2"/>
      </rPr>
      <t>then populate field with the latest termation begin date; otherwise field is blank.</t>
    </r>
  </si>
  <si>
    <r>
      <t>Requirement Items:</t>
    </r>
    <r>
      <rPr>
        <sz val="10"/>
        <color theme="1"/>
        <rFont val="Arial"/>
        <family val="2"/>
      </rPr>
      <t xml:space="preserve">
-  Report results will be those from the prior month of the report run date
-  Use status as of the last date of the end of the month of when report is being run.
-  This tab will include any active employees (including LOA) as of the standard measurement period begin date or an active 'S' row for the current stability period date on file (this ensures that those rehires less than 26 weeks who miss the admin period calc are included); deceased, retired, and terminated should not be picked up as part of the report
-TBA 3.x, TBA 4.x, TBA 4.x EM, TBA 4.x EM clients, minus non-consenting clients (Northrop, Goldman, Huntington)</t>
    </r>
  </si>
  <si>
    <r>
      <t xml:space="preserve">Same as Standard tab except in </t>
    </r>
    <r>
      <rPr>
        <i/>
        <u/>
        <sz val="10"/>
        <rFont val="Arial"/>
        <family val="2"/>
      </rPr>
      <t>Initial</t>
    </r>
    <r>
      <rPr>
        <i/>
        <sz val="10"/>
        <rFont val="Arial"/>
        <family val="2"/>
      </rPr>
      <t xml:space="preserve"> Measurement Period:
Sum of hours on the EE_HHIN table for the Payroll End Date within </t>
    </r>
    <r>
      <rPr>
        <i/>
        <sz val="10"/>
        <color rgb="FFFF0000"/>
        <rFont val="Arial"/>
        <family val="2"/>
      </rPr>
      <t>the Initial Measurement Period (use active "I" row)</t>
    </r>
    <r>
      <rPr>
        <i/>
        <sz val="10"/>
        <rFont val="Arial"/>
        <family val="2"/>
      </rPr>
      <t>.  If the end date is within the range of the month when the report is generated (e.g. 02/06 for reporting period 01/01 - 01/31), then this will be picked up on the report.  
For BENELG, expected to be blank</t>
    </r>
  </si>
  <si>
    <r>
      <t xml:space="preserve">Same as Standard tab except in </t>
    </r>
    <r>
      <rPr>
        <i/>
        <u/>
        <sz val="10"/>
        <rFont val="Arial"/>
        <family val="2"/>
      </rPr>
      <t>Initial</t>
    </r>
    <r>
      <rPr>
        <i/>
        <sz val="10"/>
        <rFont val="Arial"/>
        <family val="2"/>
      </rPr>
      <t xml:space="preserve"> Measurement Period
For BENELG, leave blank.  For VARHRS, VARELG, or NELG, determine if Total Hours Worked (column H) is greater than or equal to Standard Hours Worked (from the active "I" row of </t>
    </r>
    <r>
      <rPr>
        <i/>
        <sz val="10"/>
        <color rgb="FFFF0000"/>
        <rFont val="Arial"/>
        <family val="2"/>
      </rPr>
      <t>PRSN_ER_MNDT table)</t>
    </r>
    <r>
      <rPr>
        <i/>
        <sz val="10"/>
        <rFont val="Arial"/>
        <family val="2"/>
      </rPr>
      <t>:  
- If yes, then display "Y"
- If no, then display "N"
If VARHRS, VARELG, or NELG and Final ER Mandate status is "ELIGEX", then display "ELIGEX"; otherwise display "Y" or "N"
- Do not dispay for BENELIG ppts</t>
    </r>
  </si>
  <si>
    <t>Option 1:
Employee ID</t>
  </si>
  <si>
    <t>Option 2:
Full Name</t>
  </si>
  <si>
    <t>Option 2:
Last 4 of SSN</t>
  </si>
  <si>
    <r>
      <t xml:space="preserve">Current row for the Employer Mandate Employment Status (ERMD_STAT) on the EE_EMPL_CAT table 
</t>
    </r>
    <r>
      <rPr>
        <i/>
        <sz val="10"/>
        <color rgb="FFFF0000"/>
        <rFont val="Arial"/>
        <family val="2"/>
      </rPr>
      <t>Look at the status as of the end of the month of the reporting period (for example, a report generated on 02/06 will review a time period of 01/01 - 01/31 and consider the status on file as of 01/31).  
Want to display a long description; allow client teams to update (e.g. EMPL_CAT Valid Code) [client teams will be able to define in Components]</t>
    </r>
  </si>
  <si>
    <t>10/17/2013</t>
  </si>
  <si>
    <t>09/16/2014</t>
  </si>
  <si>
    <t>12/01/2014</t>
  </si>
  <si>
    <t>11/30/2015</t>
  </si>
  <si>
    <t>03/31/2015</t>
  </si>
  <si>
    <t>05/31/2016</t>
  </si>
  <si>
    <t>03/01/2014</t>
  </si>
  <si>
    <t>01/31/2015</t>
  </si>
  <si>
    <t>04/01/2015</t>
  </si>
  <si>
    <t>03/31/2016</t>
  </si>
  <si>
    <t>12222</t>
  </si>
  <si>
    <t>0909</t>
  </si>
  <si>
    <t>05/01/2013</t>
  </si>
  <si>
    <t>03/31/2014</t>
  </si>
  <si>
    <t>06/01/2014</t>
  </si>
  <si>
    <t>05/31/2015</t>
  </si>
  <si>
    <t>Initial Stabiltiy Period Begin Date</t>
  </si>
  <si>
    <t>Initial Stability Period End Date</t>
  </si>
  <si>
    <t>Initial Measurement Period Begin Date</t>
  </si>
  <si>
    <t>Initial Measurement Period End Date</t>
  </si>
  <si>
    <t>2014-April</t>
  </si>
  <si>
    <t>13333</t>
  </si>
  <si>
    <t>0808</t>
  </si>
  <si>
    <t>178178</t>
  </si>
  <si>
    <t>04/22/2014</t>
  </si>
  <si>
    <t>189189</t>
  </si>
  <si>
    <t>1865</t>
  </si>
  <si>
    <t>05/02/2014</t>
  </si>
  <si>
    <t>1857</t>
  </si>
  <si>
    <t xml:space="preserve">Washington, George </t>
  </si>
  <si>
    <t>Adams, John</t>
  </si>
  <si>
    <t>Jefferson, Thomas</t>
  </si>
  <si>
    <t xml:space="preserve">Madison, James </t>
  </si>
  <si>
    <t>Monroe, James</t>
  </si>
  <si>
    <t xml:space="preserve">Jackson, Andrew </t>
  </si>
  <si>
    <t>Van Buren, Martin</t>
  </si>
  <si>
    <t xml:space="preserve">Harrison, William </t>
  </si>
  <si>
    <t xml:space="preserve">Tyler, John </t>
  </si>
  <si>
    <t xml:space="preserve">Polk, James </t>
  </si>
  <si>
    <t>Johnson, Andrew</t>
  </si>
  <si>
    <t xml:space="preserve">Monroe, James </t>
  </si>
  <si>
    <t xml:space="preserve">Van Buren, Martin </t>
  </si>
  <si>
    <t xml:space="preserve">Buchanan, James </t>
  </si>
  <si>
    <t>Earliest Date of Hours in Calc</t>
  </si>
  <si>
    <t>Latest Date of Hours in Calc</t>
  </si>
  <si>
    <t>How many hours needed to meet eligibliity</t>
  </si>
  <si>
    <t>Break in Service for 4 consecutive weeks</t>
  </si>
  <si>
    <t>501 Credit Eligible</t>
  </si>
  <si>
    <t>The University System of Georgia</t>
  </si>
  <si>
    <t>As of Date - Run Date</t>
  </si>
  <si>
    <t>Report Delivery Date</t>
  </si>
  <si>
    <t>Monthly Dashboard Summary Report</t>
  </si>
  <si>
    <t>Company Code</t>
  </si>
  <si>
    <t>Location</t>
  </si>
  <si>
    <t>Delivery Receipients</t>
  </si>
  <si>
    <t>Annual</t>
  </si>
  <si>
    <t>2nd Monday of each month</t>
  </si>
  <si>
    <t>2nd Wednesday of each month</t>
  </si>
  <si>
    <t>USG Action Expected</t>
  </si>
  <si>
    <t>Mandate FTE offered coverage report</t>
  </si>
  <si>
    <t>Ready at go live</t>
  </si>
  <si>
    <t>Future</t>
  </si>
  <si>
    <t>Determination by Month</t>
  </si>
  <si>
    <t>Lookback projections by Month</t>
  </si>
  <si>
    <t>Compliance Scorecard</t>
  </si>
  <si>
    <t>Equifax Report compare</t>
  </si>
  <si>
    <t>Delivery</t>
  </si>
  <si>
    <t xml:space="preserve">2nd Wed </t>
  </si>
  <si>
    <t>Report Status</t>
  </si>
  <si>
    <t>Review, sign off, override direction</t>
  </si>
  <si>
    <t>Comanpany Code</t>
  </si>
  <si>
    <t>VARHRS to VARELIG</t>
  </si>
  <si>
    <t>VARELIG to VARHRS</t>
  </si>
  <si>
    <t xml:space="preserve"> </t>
  </si>
  <si>
    <t>PAID</t>
  </si>
  <si>
    <t>Pay Frequency</t>
  </si>
  <si>
    <t>Adjusted Total hours in Current Standard Measurement Period</t>
  </si>
  <si>
    <t>7/5ths</t>
  </si>
  <si>
    <t>Detailed Standard Report - Final Calc Report</t>
  </si>
  <si>
    <t xml:space="preserve">Monthly </t>
  </si>
  <si>
    <t>Mid Oct</t>
  </si>
  <si>
    <t>N/A</t>
  </si>
  <si>
    <t>Detailed Initial Report /Early Warning- Projection Report</t>
  </si>
  <si>
    <t>Standard projections by Month</t>
  </si>
  <si>
    <t>Detailed Initial Report Initial  - Final Calc Report</t>
  </si>
  <si>
    <t>Get information from FR team</t>
  </si>
  <si>
    <t>PSP SharePoint - Institutions</t>
  </si>
  <si>
    <t>Notes</t>
  </si>
  <si>
    <t>Test Transfers with EEID Change</t>
  </si>
  <si>
    <t xml:space="preserve">Note: </t>
  </si>
  <si>
    <t>Dual Appts</t>
  </si>
  <si>
    <t>Home institutions is responsible for tracking hours</t>
  </si>
  <si>
    <t>10/3/xx</t>
  </si>
  <si>
    <t>10/2/xx</t>
  </si>
  <si>
    <t>Standard Calc - Final Admin Period Calc Detail Results</t>
  </si>
  <si>
    <t>as of [run date]</t>
  </si>
  <si>
    <t>EM Client ID (optional)</t>
  </si>
  <si>
    <t>Option 2:
Name</t>
  </si>
  <si>
    <t>Current Employment Status Effective Begin Date</t>
  </si>
  <si>
    <t>Standard Hours Worked</t>
  </si>
  <si>
    <t>ER Mandate Eligiblity Status</t>
  </si>
  <si>
    <t>Prior ER Mandate Eligiblity Status</t>
  </si>
  <si>
    <t>ELIG</t>
  </si>
  <si>
    <t>INELIG</t>
  </si>
  <si>
    <t>ELIGOV</t>
  </si>
  <si>
    <t>07/15/2012</t>
  </si>
  <si>
    <t>Adams, John Qunicy</t>
  </si>
  <si>
    <t>Harrison, William</t>
  </si>
  <si>
    <t>Bush, George H.</t>
  </si>
  <si>
    <t>Roosevelt, Theodore</t>
  </si>
  <si>
    <t>Clinton, Willima</t>
  </si>
  <si>
    <t>Reagan, Ronald</t>
  </si>
  <si>
    <t>INELIGOV</t>
  </si>
  <si>
    <t>Franklin, Benjamin</t>
  </si>
  <si>
    <t>Standard Calc - Initial Admin Period Calc Detail Results</t>
  </si>
  <si>
    <t>PSP - Institution Folders</t>
  </si>
  <si>
    <t>VARELG to VARHRS</t>
  </si>
  <si>
    <t>Annually</t>
  </si>
  <si>
    <t>Mid October</t>
  </si>
  <si>
    <t>VARHRS to VARELG</t>
  </si>
  <si>
    <t>P</t>
  </si>
  <si>
    <t>Pay frequency</t>
  </si>
  <si>
    <t>Total # of 501 credit hours applied based on Estimated average in the period to date</t>
  </si>
  <si>
    <t>Estimated Average Weekly Hours Worked</t>
  </si>
  <si>
    <t>Estimate of the Average weeekly Hours Worked</t>
  </si>
  <si>
    <t>Total weeks  in the measurement period</t>
  </si>
  <si>
    <t xml:space="preserve">How many weeks  evaluated </t>
  </si>
  <si>
    <t># of Weeks excluded due to 'break in service'</t>
  </si>
  <si>
    <t>only populated if you are 501 credit elig</t>
  </si>
  <si>
    <t>Purpose</t>
  </si>
  <si>
    <t xml:space="preserve">Projection Reports will be delivered monthly and will identify anyone (in SMP)  with a break in service of 4 consecutive weeks as 501 credit eligible.  The projection reports will include the total hours as of the report run date and estimate the average hours worked during the weeks works as of the file run date.    This report will be produced solely for the purpose of identifying hours estimates that institutions can use for workforce management purposes. </t>
  </si>
  <si>
    <t xml:space="preserve">Projection Reports will be delivered monthly and will identify anyone (in IMP)  with a break in service of 4 consecutive weeks as 501 credit eligible.  The projection reports will include the total hours as of the report run date and estimate the average hours worked during the weeks works as of the file run date.    This report will be produced solely for the purpose of identifying hours estimates that institutions can use for workforce management purposes. </t>
  </si>
  <si>
    <t xml:space="preserve">Payroll data with Zero Hours
</t>
  </si>
  <si>
    <t xml:space="preserve">The report identifies employees  in pay groups G, L or P  and were received on the hours files but reported 0 hrs
</t>
  </si>
  <si>
    <t>Based on Pay Periods</t>
  </si>
  <si>
    <t>Based on Payroll files schedule</t>
  </si>
  <si>
    <t>Institution reviews and make adjustments to time as required</t>
  </si>
  <si>
    <t>Payroll data with Zero Hours</t>
  </si>
  <si>
    <t>L</t>
  </si>
  <si>
    <t>Employee ID</t>
  </si>
  <si>
    <t>Pay Group</t>
  </si>
  <si>
    <t>Date file was loaded</t>
  </si>
  <si>
    <t>Pay Source</t>
  </si>
  <si>
    <t>Total hours worked as of report date</t>
  </si>
  <si>
    <t>Ready in June</t>
  </si>
  <si>
    <t>Monthy</t>
  </si>
  <si>
    <t>Standard Hours Worked - Threshold</t>
  </si>
  <si>
    <t>Paid</t>
  </si>
  <si>
    <t>Total Hours Worked in the Standard Measurement period</t>
  </si>
  <si>
    <t>Total Hours Worked in the Initial measurement period</t>
  </si>
  <si>
    <t>Phase II Report</t>
  </si>
  <si>
    <t>Detailed Standard Report/Early Warning- Projection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</si>
</sst>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0000"/>
    <numFmt numFmtId="165" formatCode="0.0"/>
    <numFmt numFmtId="166" formatCode="&quot;$&quot;#,##0.00"/>
    <numFmt numFmtId="167" formatCode="0.00_);\(0.00\)"/>
  </numFmts>
  <fonts count="44" x14ac:knownFonts="1">
    <font>
      <sz val="11"/>
      <color theme="1"/>
      <name val="Calibri"/>
      <family val="2"/>
      <scheme val="minor"/>
    </font>
    <font>
      <sz val="10"/>
      <name val="Arial"/>
      <family val="2"/>
    </font>
    <font>
      <b/>
      <sz val="10"/>
      <name val="Arial"/>
      <family val="2"/>
    </font>
    <font>
      <sz val="10"/>
      <color indexed="10"/>
      <name val="Arial"/>
      <family val="2"/>
    </font>
    <font>
      <sz val="10"/>
      <name val="Arial"/>
      <family val="2"/>
    </font>
    <font>
      <sz val="8"/>
      <name val="Calibri"/>
      <family val="2"/>
    </font>
    <font>
      <sz val="10"/>
      <color indexed="8"/>
      <name val="Arial"/>
      <family val="2"/>
    </font>
    <font>
      <i/>
      <sz val="10"/>
      <color indexed="8"/>
      <name val="Arial"/>
      <family val="2"/>
    </font>
    <font>
      <sz val="11"/>
      <name val="Calibri"/>
      <family val="2"/>
    </font>
    <font>
      <sz val="11"/>
      <color theme="1"/>
      <name val="Calibri"/>
      <family val="2"/>
      <scheme val="minor"/>
    </font>
    <font>
      <i/>
      <sz val="10"/>
      <name val="Arial"/>
      <family val="2"/>
    </font>
    <font>
      <sz val="10"/>
      <color theme="1"/>
      <name val="Arial"/>
      <family val="2"/>
    </font>
    <font>
      <i/>
      <sz val="10"/>
      <color rgb="FFFF0000"/>
      <name val="Arial"/>
      <family val="2"/>
    </font>
    <font>
      <i/>
      <sz val="10"/>
      <color indexed="10"/>
      <name val="Arial"/>
      <family val="2"/>
    </font>
    <font>
      <b/>
      <sz val="10"/>
      <color indexed="8"/>
      <name val="Arial"/>
      <family val="2"/>
    </font>
    <font>
      <b/>
      <sz val="10"/>
      <color indexed="30"/>
      <name val="Arial"/>
      <family val="2"/>
    </font>
    <font>
      <b/>
      <u/>
      <sz val="10"/>
      <color indexed="8"/>
      <name val="Arial"/>
      <family val="2"/>
    </font>
    <font>
      <i/>
      <sz val="10"/>
      <color theme="1"/>
      <name val="Arial"/>
      <family val="2"/>
    </font>
    <font>
      <i/>
      <u/>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0"/>
      <color theme="1"/>
      <name val="Arial"/>
      <family val="2"/>
    </font>
    <font>
      <b/>
      <sz val="10"/>
      <color rgb="FFFF0000"/>
      <name val="Arial"/>
      <family val="2"/>
    </font>
    <font>
      <b/>
      <sz val="16"/>
      <name val="Arial"/>
      <family val="2"/>
    </font>
    <font>
      <b/>
      <sz val="12"/>
      <name val="Arial"/>
      <family val="2"/>
    </font>
    <font>
      <b/>
      <sz val="11"/>
      <color rgb="FFFF0000"/>
      <name val="Calibri"/>
      <family val="2"/>
      <scheme val="minor"/>
    </font>
    <font>
      <b/>
      <sz val="11"/>
      <name val="Calibri"/>
      <family val="2"/>
      <scheme val="minor"/>
    </font>
    <font>
      <b/>
      <sz val="10"/>
      <color indexed="10"/>
      <name val="Arial"/>
      <family val="2"/>
    </font>
  </fonts>
  <fills count="44">
    <fill>
      <patternFill patternType="none"/>
    </fill>
    <fill>
      <patternFill patternType="gray125"/>
    </fill>
    <fill>
      <patternFill patternType="solid">
        <fgColor indexed="44"/>
        <bgColor indexed="64"/>
      </patternFill>
    </fill>
    <fill>
      <patternFill patternType="solid">
        <fgColor indexed="50"/>
        <bgColor indexed="64"/>
      </patternFill>
    </fill>
    <fill>
      <patternFill patternType="solid">
        <fgColor indexed="48"/>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xf numFmtId="0" fontId="4" fillId="0" borderId="0"/>
    <xf numFmtId="0" fontId="9" fillId="0" borderId="0"/>
    <xf numFmtId="0" fontId="1"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12" applyNumberFormat="0" applyAlignment="0" applyProtection="0"/>
    <xf numFmtId="0" fontId="27" fillId="15" borderId="13" applyNumberFormat="0" applyAlignment="0" applyProtection="0"/>
    <xf numFmtId="0" fontId="28" fillId="15" borderId="12" applyNumberFormat="0" applyAlignment="0" applyProtection="0"/>
    <xf numFmtId="0" fontId="29" fillId="0" borderId="14" applyNumberFormat="0" applyFill="0" applyAlignment="0" applyProtection="0"/>
    <xf numFmtId="0" fontId="30" fillId="16" borderId="15" applyNumberFormat="0" applyAlignment="0" applyProtection="0"/>
    <xf numFmtId="0" fontId="31" fillId="0" borderId="0" applyNumberFormat="0" applyFill="0" applyBorder="0" applyAlignment="0" applyProtection="0"/>
    <xf numFmtId="0" fontId="9" fillId="17" borderId="16" applyNumberFormat="0" applyFont="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34" fillId="41" borderId="0" applyNumberFormat="0" applyBorder="0" applyAlignment="0" applyProtection="0"/>
    <xf numFmtId="0" fontId="1" fillId="0" borderId="0"/>
    <xf numFmtId="9" fontId="1" fillId="0" borderId="0" applyFont="0" applyFill="0" applyBorder="0" applyAlignment="0" applyProtection="0"/>
    <xf numFmtId="43" fontId="9" fillId="0" borderId="0" applyFont="0" applyFill="0" applyBorder="0" applyAlignment="0" applyProtection="0"/>
    <xf numFmtId="0" fontId="1" fillId="0" borderId="0"/>
  </cellStyleXfs>
  <cellXfs count="144">
    <xf numFmtId="0" fontId="0" fillId="0" borderId="0" xfId="0"/>
    <xf numFmtId="0" fontId="2" fillId="0" borderId="0" xfId="3" applyFont="1" applyAlignment="1">
      <alignment horizontal="left"/>
    </xf>
    <xf numFmtId="0" fontId="1" fillId="0" borderId="0" xfId="3"/>
    <xf numFmtId="0" fontId="3" fillId="0" borderId="0" xfId="3" applyFont="1"/>
    <xf numFmtId="14" fontId="1" fillId="0" borderId="0" xfId="3" quotePrefix="1" applyNumberFormat="1"/>
    <xf numFmtId="0" fontId="2" fillId="0" borderId="0" xfId="3" applyFont="1"/>
    <xf numFmtId="0" fontId="1" fillId="0" borderId="0" xfId="3" applyFont="1"/>
    <xf numFmtId="0" fontId="0" fillId="0" borderId="0" xfId="0" applyBorder="1"/>
    <xf numFmtId="14" fontId="6" fillId="0" borderId="1" xfId="0" applyNumberFormat="1" applyFont="1" applyBorder="1"/>
    <xf numFmtId="0" fontId="1" fillId="0" borderId="1" xfId="3" applyFont="1" applyBorder="1"/>
    <xf numFmtId="0" fontId="6" fillId="0" borderId="1" xfId="0" applyFont="1" applyBorder="1"/>
    <xf numFmtId="0" fontId="6" fillId="0" borderId="1" xfId="0" quotePrefix="1" applyFont="1" applyBorder="1"/>
    <xf numFmtId="2" fontId="1" fillId="0" borderId="1" xfId="3" applyNumberFormat="1" applyFont="1" applyBorder="1"/>
    <xf numFmtId="0" fontId="1" fillId="0" borderId="1" xfId="0" applyFont="1" applyBorder="1"/>
    <xf numFmtId="0" fontId="1" fillId="0" borderId="1" xfId="0" quotePrefix="1" applyFont="1" applyBorder="1"/>
    <xf numFmtId="0" fontId="1" fillId="0" borderId="1" xfId="3" quotePrefix="1" applyFont="1" applyBorder="1"/>
    <xf numFmtId="0" fontId="1" fillId="0" borderId="1" xfId="3" applyFont="1" applyFill="1" applyBorder="1"/>
    <xf numFmtId="2" fontId="1" fillId="0" borderId="1" xfId="3" applyNumberFormat="1" applyFont="1" applyFill="1" applyBorder="1"/>
    <xf numFmtId="14" fontId="6" fillId="0" borderId="1" xfId="0" quotePrefix="1" applyNumberFormat="1" applyFont="1" applyBorder="1"/>
    <xf numFmtId="14" fontId="1" fillId="0" borderId="1" xfId="3" quotePrefix="1" applyNumberFormat="1" applyFont="1" applyBorder="1"/>
    <xf numFmtId="165" fontId="6" fillId="0" borderId="1" xfId="0" applyNumberFormat="1" applyFont="1" applyBorder="1"/>
    <xf numFmtId="165" fontId="1" fillId="0" borderId="1" xfId="3" applyNumberFormat="1" applyFont="1" applyBorder="1"/>
    <xf numFmtId="0" fontId="1" fillId="0" borderId="0" xfId="3" applyFont="1" applyAlignment="1">
      <alignment horizontal="left" indent="1"/>
    </xf>
    <xf numFmtId="0" fontId="1" fillId="0" borderId="0" xfId="3" applyFont="1" applyAlignment="1">
      <alignment horizontal="left"/>
    </xf>
    <xf numFmtId="0" fontId="3" fillId="0" borderId="0" xfId="3" quotePrefix="1" applyFont="1" applyAlignment="1">
      <alignment vertical="top" wrapText="1"/>
    </xf>
    <xf numFmtId="0" fontId="1" fillId="8" borderId="1" xfId="3" applyFont="1" applyFill="1" applyBorder="1"/>
    <xf numFmtId="0" fontId="1" fillId="8" borderId="1" xfId="3" quotePrefix="1" applyFont="1" applyFill="1" applyBorder="1"/>
    <xf numFmtId="2" fontId="1" fillId="8" borderId="1" xfId="3" applyNumberFormat="1" applyFont="1" applyFill="1" applyBorder="1"/>
    <xf numFmtId="165" fontId="1" fillId="8" borderId="1" xfId="3" applyNumberFormat="1" applyFont="1" applyFill="1" applyBorder="1"/>
    <xf numFmtId="2" fontId="1" fillId="8" borderId="1" xfId="3" quotePrefix="1" applyNumberFormat="1" applyFont="1" applyFill="1" applyBorder="1"/>
    <xf numFmtId="165" fontId="6" fillId="8" borderId="1" xfId="0" quotePrefix="1" applyNumberFormat="1" applyFont="1" applyFill="1" applyBorder="1"/>
    <xf numFmtId="0" fontId="11" fillId="8" borderId="1" xfId="0" applyFont="1" applyFill="1" applyBorder="1"/>
    <xf numFmtId="0" fontId="11" fillId="0" borderId="0" xfId="0" quotePrefix="1" applyFont="1"/>
    <xf numFmtId="0" fontId="11" fillId="0" borderId="1" xfId="0" applyFont="1" applyBorder="1"/>
    <xf numFmtId="2" fontId="11" fillId="0" borderId="1" xfId="0" applyNumberFormat="1" applyFont="1" applyBorder="1"/>
    <xf numFmtId="0" fontId="11" fillId="0" borderId="1" xfId="0" quotePrefix="1" applyFont="1" applyBorder="1"/>
    <xf numFmtId="0" fontId="1" fillId="0" borderId="0" xfId="3" applyFont="1" applyFill="1"/>
    <xf numFmtId="0" fontId="1" fillId="0" borderId="0" xfId="3" applyFont="1" applyAlignment="1">
      <alignment horizontal="left" wrapText="1" indent="1"/>
    </xf>
    <xf numFmtId="14" fontId="1" fillId="0" borderId="0" xfId="3" quotePrefix="1" applyNumberFormat="1" applyFont="1"/>
    <xf numFmtId="0" fontId="11" fillId="0" borderId="0" xfId="0" applyFont="1"/>
    <xf numFmtId="0" fontId="11" fillId="3" borderId="0" xfId="0" applyFont="1" applyFill="1"/>
    <xf numFmtId="0" fontId="11" fillId="4" borderId="0" xfId="0" applyFont="1" applyFill="1"/>
    <xf numFmtId="0" fontId="11" fillId="5" borderId="0" xfId="0" applyFont="1" applyFill="1"/>
    <xf numFmtId="0" fontId="1" fillId="6" borderId="0" xfId="0" applyFont="1" applyFill="1"/>
    <xf numFmtId="0" fontId="11" fillId="0" borderId="0" xfId="0" applyFont="1" applyFill="1"/>
    <xf numFmtId="0" fontId="11" fillId="10" borderId="0" xfId="0" applyFont="1" applyFill="1"/>
    <xf numFmtId="0" fontId="1" fillId="0" borderId="0" xfId="0" applyFont="1" applyFill="1"/>
    <xf numFmtId="0" fontId="11" fillId="0" borderId="8" xfId="0" applyFont="1" applyFill="1" applyBorder="1"/>
    <xf numFmtId="0" fontId="10" fillId="7" borderId="1" xfId="3" applyFont="1" applyFill="1" applyBorder="1" applyAlignment="1">
      <alignment wrapText="1"/>
    </xf>
    <xf numFmtId="0" fontId="10" fillId="7" borderId="1" xfId="0" applyFont="1" applyFill="1" applyBorder="1" applyAlignment="1">
      <alignment wrapText="1"/>
    </xf>
    <xf numFmtId="0" fontId="10" fillId="7" borderId="1" xfId="3" quotePrefix="1" applyFont="1" applyFill="1" applyBorder="1" applyAlignment="1">
      <alignment wrapText="1"/>
    </xf>
    <xf numFmtId="0" fontId="7" fillId="7" borderId="1" xfId="0" applyFont="1" applyFill="1" applyBorder="1" applyAlignment="1">
      <alignment wrapText="1"/>
    </xf>
    <xf numFmtId="2" fontId="10" fillId="7" borderId="1" xfId="3" applyNumberFormat="1" applyFont="1" applyFill="1" applyBorder="1" applyAlignment="1">
      <alignment wrapText="1"/>
    </xf>
    <xf numFmtId="0" fontId="7" fillId="9" borderId="1" xfId="0" applyFont="1" applyFill="1" applyBorder="1" applyAlignment="1">
      <alignment wrapText="1"/>
    </xf>
    <xf numFmtId="0" fontId="7" fillId="9" borderId="1" xfId="0" quotePrefix="1" applyFont="1" applyFill="1" applyBorder="1" applyAlignment="1">
      <alignment wrapText="1"/>
    </xf>
    <xf numFmtId="0" fontId="10" fillId="9" borderId="1" xfId="0" quotePrefix="1" applyFont="1" applyFill="1" applyBorder="1" applyAlignment="1">
      <alignment wrapText="1"/>
    </xf>
    <xf numFmtId="166" fontId="7" fillId="9" borderId="1" xfId="0" quotePrefix="1" applyNumberFormat="1" applyFont="1" applyFill="1" applyBorder="1" applyAlignment="1">
      <alignment wrapText="1"/>
    </xf>
    <xf numFmtId="0" fontId="7" fillId="0" borderId="0" xfId="0" applyFont="1"/>
    <xf numFmtId="0" fontId="13" fillId="0" borderId="0" xfId="0" quotePrefix="1" applyFont="1" applyFill="1" applyBorder="1" applyAlignment="1">
      <alignment wrapText="1"/>
    </xf>
    <xf numFmtId="0" fontId="14" fillId="0" borderId="0" xfId="0" applyFont="1"/>
    <xf numFmtId="0" fontId="15" fillId="2" borderId="1" xfId="0" applyFont="1" applyFill="1" applyBorder="1" applyAlignment="1">
      <alignment wrapText="1"/>
    </xf>
    <xf numFmtId="0" fontId="17" fillId="0" borderId="1" xfId="0" applyFont="1" applyBorder="1" applyAlignment="1">
      <alignment horizontal="left"/>
    </xf>
    <xf numFmtId="0" fontId="11" fillId="0" borderId="1" xfId="0" applyFont="1" applyBorder="1" applyAlignment="1">
      <alignment horizontal="left"/>
    </xf>
    <xf numFmtId="2" fontId="11" fillId="0" borderId="1" xfId="0" applyNumberFormat="1" applyFont="1" applyBorder="1" applyAlignment="1">
      <alignment horizontal="left"/>
    </xf>
    <xf numFmtId="0" fontId="10" fillId="7" borderId="7" xfId="3" applyFont="1" applyFill="1" applyBorder="1" applyAlignment="1">
      <alignment wrapText="1"/>
    </xf>
    <xf numFmtId="0" fontId="17" fillId="9" borderId="1" xfId="0" applyFont="1" applyFill="1" applyBorder="1" applyAlignment="1">
      <alignment wrapText="1"/>
    </xf>
    <xf numFmtId="0" fontId="3" fillId="0" borderId="0" xfId="0" applyFont="1"/>
    <xf numFmtId="14" fontId="11" fillId="0" borderId="0" xfId="0" applyNumberFormat="1" applyFont="1"/>
    <xf numFmtId="0" fontId="3" fillId="0" borderId="0" xfId="0" quotePrefix="1" applyFont="1"/>
    <xf numFmtId="0" fontId="11" fillId="0" borderId="1" xfId="0" applyFont="1" applyBorder="1"/>
    <xf numFmtId="0" fontId="11" fillId="0" borderId="0" xfId="0" applyFont="1"/>
    <xf numFmtId="0" fontId="11" fillId="0" borderId="0" xfId="0" applyFont="1" applyBorder="1" applyAlignment="1">
      <alignment horizontal="left" wrapText="1"/>
    </xf>
    <xf numFmtId="0" fontId="11" fillId="0" borderId="0" xfId="0" applyFont="1"/>
    <xf numFmtId="0" fontId="11" fillId="0" borderId="0" xfId="0" applyFont="1"/>
    <xf numFmtId="0" fontId="11" fillId="0" borderId="0" xfId="0" applyFont="1"/>
    <xf numFmtId="0" fontId="0" fillId="0" borderId="1" xfId="0" applyBorder="1"/>
    <xf numFmtId="0" fontId="0" fillId="0" borderId="0" xfId="0" applyAlignment="1">
      <alignment horizontal="left"/>
    </xf>
    <xf numFmtId="0" fontId="1" fillId="0" borderId="0" xfId="3" applyFont="1" applyAlignment="1">
      <alignment wrapText="1"/>
    </xf>
    <xf numFmtId="0" fontId="33" fillId="0" borderId="0" xfId="0" applyFont="1"/>
    <xf numFmtId="0" fontId="37" fillId="0" borderId="0" xfId="0" applyFont="1"/>
    <xf numFmtId="0" fontId="39" fillId="0" borderId="0" xfId="0" applyFont="1"/>
    <xf numFmtId="0" fontId="40" fillId="0" borderId="0" xfId="0" applyFont="1"/>
    <xf numFmtId="0" fontId="40" fillId="0" borderId="0" xfId="0" applyFont="1" applyBorder="1"/>
    <xf numFmtId="0" fontId="0" fillId="0" borderId="1" xfId="0" applyBorder="1" applyAlignment="1">
      <alignment horizontal="left"/>
    </xf>
    <xf numFmtId="0" fontId="0" fillId="0" borderId="1" xfId="0" applyBorder="1" applyAlignment="1">
      <alignment horizontal="left" wrapText="1"/>
    </xf>
    <xf numFmtId="0" fontId="6" fillId="0" borderId="1" xfId="0" applyFont="1" applyBorder="1" applyAlignment="1">
      <alignment horizontal="left"/>
    </xf>
    <xf numFmtId="0" fontId="6" fillId="0" borderId="1" xfId="0" quotePrefix="1" applyFont="1" applyBorder="1" applyAlignment="1">
      <alignment horizontal="left"/>
    </xf>
    <xf numFmtId="164" fontId="1" fillId="0" borderId="1" xfId="49" applyNumberFormat="1" applyFont="1" applyBorder="1" applyAlignment="1">
      <alignment horizontal="left"/>
    </xf>
    <xf numFmtId="14" fontId="0" fillId="0" borderId="1" xfId="0" applyNumberFormat="1" applyBorder="1" applyAlignment="1">
      <alignment horizontal="left"/>
    </xf>
    <xf numFmtId="167" fontId="0" fillId="0" borderId="1" xfId="48" applyNumberFormat="1" applyFont="1" applyBorder="1" applyAlignment="1">
      <alignment horizontal="left" wrapText="1"/>
    </xf>
    <xf numFmtId="0" fontId="1" fillId="0" borderId="1" xfId="3" applyFont="1" applyFill="1" applyBorder="1" applyAlignment="1">
      <alignment horizontal="left"/>
    </xf>
    <xf numFmtId="14" fontId="6" fillId="0" borderId="1" xfId="0" applyNumberFormat="1" applyFont="1" applyBorder="1" applyAlignment="1">
      <alignment horizontal="left"/>
    </xf>
    <xf numFmtId="165" fontId="6" fillId="0" borderId="1" xfId="0" applyNumberFormat="1" applyFont="1" applyBorder="1" applyAlignment="1">
      <alignment horizontal="left"/>
    </xf>
    <xf numFmtId="0" fontId="1" fillId="0" borderId="1" xfId="3" applyFont="1" applyBorder="1" applyAlignment="1">
      <alignment horizontal="left"/>
    </xf>
    <xf numFmtId="165" fontId="1" fillId="0" borderId="1" xfId="3" applyNumberFormat="1" applyFont="1" applyBorder="1" applyAlignment="1">
      <alignment horizontal="left"/>
    </xf>
    <xf numFmtId="14" fontId="6" fillId="0" borderId="1" xfId="0" quotePrefix="1" applyNumberFormat="1" applyFont="1" applyBorder="1" applyAlignment="1">
      <alignment horizontal="left"/>
    </xf>
    <xf numFmtId="0" fontId="1" fillId="0" borderId="1" xfId="3" quotePrefix="1" applyFont="1" applyBorder="1" applyAlignment="1">
      <alignment horizontal="left"/>
    </xf>
    <xf numFmtId="0" fontId="8" fillId="0" borderId="1" xfId="3" quotePrefix="1" applyFont="1" applyBorder="1" applyAlignment="1">
      <alignment horizontal="left"/>
    </xf>
    <xf numFmtId="167" fontId="6" fillId="0" borderId="1" xfId="48" applyNumberFormat="1" applyFont="1" applyBorder="1" applyAlignment="1">
      <alignment horizontal="left" wrapText="1"/>
    </xf>
    <xf numFmtId="14" fontId="1" fillId="0" borderId="1" xfId="0" quotePrefix="1" applyNumberFormat="1" applyFont="1" applyBorder="1" applyAlignment="1">
      <alignment horizontal="left"/>
    </xf>
    <xf numFmtId="0" fontId="1" fillId="0" borderId="1" xfId="0" applyFont="1" applyBorder="1" applyAlignment="1">
      <alignment horizontal="left"/>
    </xf>
    <xf numFmtId="167" fontId="31" fillId="0" borderId="1" xfId="0" applyNumberFormat="1" applyFont="1" applyBorder="1" applyAlignment="1">
      <alignment horizontal="left" wrapText="1"/>
    </xf>
    <xf numFmtId="0" fontId="31" fillId="0" borderId="1" xfId="0" applyFont="1" applyBorder="1" applyAlignment="1">
      <alignment horizontal="left" wrapText="1"/>
    </xf>
    <xf numFmtId="0" fontId="38" fillId="42" borderId="1" xfId="3" applyFont="1" applyFill="1" applyBorder="1" applyAlignment="1">
      <alignment horizontal="center" vertical="top" wrapText="1"/>
    </xf>
    <xf numFmtId="0" fontId="41" fillId="0" borderId="0" xfId="0" applyFont="1"/>
    <xf numFmtId="0" fontId="0" fillId="10" borderId="0" xfId="0" applyFill="1"/>
    <xf numFmtId="0" fontId="31" fillId="10" borderId="0" xfId="0" applyFont="1" applyFill="1"/>
    <xf numFmtId="0" fontId="0" fillId="0" borderId="1" xfId="0" applyBorder="1" applyAlignment="1">
      <alignment vertical="top"/>
    </xf>
    <xf numFmtId="0" fontId="11" fillId="0" borderId="0" xfId="0" applyFont="1"/>
    <xf numFmtId="0" fontId="0" fillId="0" borderId="6" xfId="0" applyBorder="1" applyAlignment="1">
      <alignment vertical="top"/>
    </xf>
    <xf numFmtId="0" fontId="0" fillId="0" borderId="19"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18" xfId="0" applyBorder="1" applyAlignment="1">
      <alignment vertical="top"/>
    </xf>
    <xf numFmtId="0" fontId="0" fillId="0" borderId="4" xfId="0" applyBorder="1" applyAlignment="1">
      <alignment vertical="top"/>
    </xf>
    <xf numFmtId="0" fontId="0" fillId="0" borderId="20" xfId="0" applyBorder="1" applyAlignment="1">
      <alignment vertical="top"/>
    </xf>
    <xf numFmtId="0" fontId="0" fillId="0" borderId="2" xfId="0" applyBorder="1" applyAlignment="1">
      <alignment vertical="top"/>
    </xf>
    <xf numFmtId="0" fontId="33" fillId="0" borderId="18" xfId="0" applyFont="1" applyBorder="1" applyAlignment="1">
      <alignment vertical="top"/>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Alignment="1">
      <alignment wrapText="1"/>
    </xf>
    <xf numFmtId="0" fontId="2" fillId="0" borderId="1" xfId="0" applyFont="1" applyFill="1" applyBorder="1" applyAlignment="1">
      <alignment horizontal="left" vertical="top" wrapText="1"/>
    </xf>
    <xf numFmtId="0" fontId="2" fillId="0" borderId="1" xfId="3" applyFont="1" applyFill="1" applyBorder="1" applyAlignment="1">
      <alignment horizontal="left" vertical="top" wrapText="1"/>
    </xf>
    <xf numFmtId="0" fontId="2" fillId="0" borderId="1" xfId="0" applyFont="1" applyFill="1" applyBorder="1" applyAlignment="1">
      <alignment horizontal="left" wrapText="1"/>
    </xf>
    <xf numFmtId="0" fontId="2" fillId="0" borderId="1" xfId="3" applyFont="1" applyFill="1" applyBorder="1" applyAlignment="1">
      <alignment horizontal="left" wrapText="1"/>
    </xf>
    <xf numFmtId="0" fontId="38" fillId="42" borderId="1" xfId="0" applyFont="1" applyFill="1" applyBorder="1" applyAlignment="1">
      <alignment vertical="top"/>
    </xf>
    <xf numFmtId="0" fontId="2" fillId="0" borderId="1" xfId="0" applyFont="1" applyFill="1" applyBorder="1" applyAlignment="1">
      <alignment vertical="top" wrapText="1"/>
    </xf>
    <xf numFmtId="0" fontId="2" fillId="0" borderId="1" xfId="3" applyFont="1" applyBorder="1" applyAlignment="1">
      <alignment horizontal="center" vertical="top" wrapText="1"/>
    </xf>
    <xf numFmtId="0" fontId="2" fillId="0" borderId="1" xfId="3" applyFont="1" applyFill="1" applyBorder="1" applyAlignment="1">
      <alignment horizontal="center" vertical="top" wrapText="1"/>
    </xf>
    <xf numFmtId="0" fontId="37" fillId="0" borderId="0" xfId="0" applyFont="1" applyAlignment="1">
      <alignment vertical="top"/>
    </xf>
    <xf numFmtId="0" fontId="2" fillId="0" borderId="1" xfId="0" applyFont="1" applyFill="1" applyBorder="1" applyAlignment="1">
      <alignment horizontal="center" vertical="top" wrapText="1"/>
    </xf>
    <xf numFmtId="0" fontId="43" fillId="0" borderId="0" xfId="3" applyFont="1" applyFill="1" applyAlignment="1">
      <alignment horizontal="center" vertical="top" wrapText="1"/>
    </xf>
    <xf numFmtId="0" fontId="42" fillId="43" borderId="1" xfId="0" applyFont="1" applyFill="1" applyBorder="1" applyAlignment="1">
      <alignment horizontal="left" vertical="top"/>
    </xf>
    <xf numFmtId="0" fontId="2" fillId="43" borderId="1" xfId="0" applyFont="1" applyFill="1" applyBorder="1" applyAlignment="1">
      <alignment horizontal="left" vertical="top" wrapText="1"/>
    </xf>
    <xf numFmtId="0" fontId="33" fillId="43" borderId="1" xfId="0" applyFont="1" applyFill="1" applyBorder="1"/>
    <xf numFmtId="0" fontId="42" fillId="0" borderId="1" xfId="0" applyFont="1" applyFill="1" applyBorder="1" applyAlignment="1">
      <alignment horizontal="left" vertical="top"/>
    </xf>
    <xf numFmtId="0" fontId="42" fillId="0" borderId="1" xfId="0" applyFont="1" applyFill="1" applyBorder="1" applyAlignment="1">
      <alignment horizontal="left" vertical="top" wrapText="1"/>
    </xf>
    <xf numFmtId="0" fontId="42" fillId="0" borderId="0" xfId="0" applyFont="1" applyFill="1" applyAlignment="1">
      <alignment vertical="top"/>
    </xf>
    <xf numFmtId="0" fontId="42" fillId="0" borderId="1" xfId="0" applyFont="1" applyFill="1" applyBorder="1" applyAlignment="1">
      <alignment horizontal="left"/>
    </xf>
    <xf numFmtId="0" fontId="42" fillId="0" borderId="1" xfId="0" applyFont="1" applyFill="1" applyBorder="1" applyAlignment="1">
      <alignment horizontal="left" wrapText="1"/>
    </xf>
    <xf numFmtId="0" fontId="42" fillId="0" borderId="0" xfId="0" applyFont="1" applyFill="1" applyAlignment="1">
      <alignment horizontal="left"/>
    </xf>
    <xf numFmtId="0" fontId="16" fillId="0" borderId="3" xfId="0" applyFont="1" applyBorder="1" applyAlignment="1">
      <alignment horizontal="left" wrapText="1"/>
    </xf>
    <xf numFmtId="0" fontId="16" fillId="0" borderId="0" xfId="0" applyFont="1" applyBorder="1" applyAlignment="1">
      <alignment horizontal="left" wrapText="1"/>
    </xf>
    <xf numFmtId="0" fontId="11" fillId="0" borderId="0" xfId="0" applyFont="1"/>
  </cellXfs>
  <cellStyles count="50">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8" builtinId="3"/>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1"/>
    <cellStyle name="Normal 2 2" xfId="46"/>
    <cellStyle name="Normal 3" xfId="2"/>
    <cellStyle name="Normal 4" xfId="3"/>
    <cellStyle name="Normal 4 2" xfId="49"/>
    <cellStyle name="Note" xfId="19" builtinId="10" customBuiltin="1"/>
    <cellStyle name="Output" xfId="14" builtinId="21" customBuiltin="1"/>
    <cellStyle name="Percent 2" xfId="4"/>
    <cellStyle name="Percent 2 2" xfId="47"/>
    <cellStyle name="Title" xfId="5" builtinId="15" customBuiltin="1"/>
    <cellStyle name="Total" xfId="21" builtinId="25" customBuiltin="1"/>
    <cellStyle name="Warning Text" xfId="18" builtinId="11" customBuiltin="1"/>
  </cellStyles>
  <dxfs count="12">
    <dxf>
      <alignment horizontal="general" vertical="top" textRotation="0"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outline="0">
        <bottom style="thin">
          <color indexed="64"/>
        </bottom>
      </border>
    </dxf>
    <dxf>
      <alignment horizontal="general" vertical="top" textRotation="0"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1:G8" totalsRowShown="0" headerRowDxfId="11" dataDxfId="9" headerRowBorderDxfId="10" tableBorderDxfId="8" totalsRowBorderDxfId="7">
  <autoFilter ref="A1:G8"/>
  <tableColumns count="7">
    <tableColumn id="1" name="Report Name" dataDxfId="6"/>
    <tableColumn id="2" name="Report Status" dataDxfId="5"/>
    <tableColumn id="3" name="Equifax Report compare" dataDxfId="4"/>
    <tableColumn id="4" name="Frequency" dataDxfId="3"/>
    <tableColumn id="5" name="Location" dataDxfId="2"/>
    <tableColumn id="6" name="Delivery" dataDxfId="1"/>
    <tableColumn id="7" name="Notes"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activeCell="A8" sqref="A8"/>
    </sheetView>
  </sheetViews>
  <sheetFormatPr defaultRowHeight="14.4" x14ac:dyDescent="0.3"/>
  <cols>
    <col min="1" max="1" width="55.33203125" customWidth="1"/>
    <col min="2" max="2" width="25.88671875" customWidth="1"/>
    <col min="3" max="3" width="31.109375" customWidth="1"/>
    <col min="4" max="4" width="22.44140625" customWidth="1"/>
    <col min="5" max="5" width="28.33203125" customWidth="1"/>
    <col min="6" max="6" width="19.109375" customWidth="1"/>
    <col min="7" max="7" width="58.44140625" customWidth="1"/>
  </cols>
  <sheetData>
    <row r="1" spans="1:7" x14ac:dyDescent="0.3">
      <c r="A1" s="109" t="s">
        <v>32</v>
      </c>
      <c r="B1" s="110" t="s">
        <v>180</v>
      </c>
      <c r="C1" s="110" t="s">
        <v>177</v>
      </c>
      <c r="D1" s="110" t="s">
        <v>36</v>
      </c>
      <c r="E1" s="110" t="s">
        <v>165</v>
      </c>
      <c r="F1" s="111" t="s">
        <v>178</v>
      </c>
      <c r="G1" s="111" t="s">
        <v>199</v>
      </c>
    </row>
    <row r="2" spans="1:7" x14ac:dyDescent="0.3">
      <c r="A2" s="112" t="s">
        <v>190</v>
      </c>
      <c r="B2" s="107" t="s">
        <v>256</v>
      </c>
      <c r="C2" s="107" t="s">
        <v>174</v>
      </c>
      <c r="D2" s="107" t="s">
        <v>167</v>
      </c>
      <c r="E2" s="107" t="s">
        <v>198</v>
      </c>
      <c r="F2" s="113" t="s">
        <v>192</v>
      </c>
      <c r="G2" s="113"/>
    </row>
    <row r="3" spans="1:7" x14ac:dyDescent="0.3">
      <c r="A3" s="114" t="s">
        <v>196</v>
      </c>
      <c r="B3" s="107" t="s">
        <v>172</v>
      </c>
      <c r="C3" s="107" t="s">
        <v>174</v>
      </c>
      <c r="D3" s="115" t="s">
        <v>37</v>
      </c>
      <c r="E3" s="107" t="s">
        <v>198</v>
      </c>
      <c r="F3" s="116" t="s">
        <v>179</v>
      </c>
      <c r="G3" s="116"/>
    </row>
    <row r="4" spans="1:7" x14ac:dyDescent="0.3">
      <c r="A4" s="112" t="s">
        <v>194</v>
      </c>
      <c r="B4" s="107" t="s">
        <v>262</v>
      </c>
      <c r="C4" s="107" t="s">
        <v>175</v>
      </c>
      <c r="D4" s="107" t="s">
        <v>37</v>
      </c>
      <c r="E4" s="107" t="s">
        <v>198</v>
      </c>
      <c r="F4" s="113" t="s">
        <v>179</v>
      </c>
      <c r="G4" s="113"/>
    </row>
    <row r="5" spans="1:7" x14ac:dyDescent="0.3">
      <c r="A5" s="112" t="s">
        <v>263</v>
      </c>
      <c r="B5" s="107" t="s">
        <v>262</v>
      </c>
      <c r="C5" s="107" t="s">
        <v>195</v>
      </c>
      <c r="D5" s="107" t="s">
        <v>191</v>
      </c>
      <c r="E5" s="107" t="s">
        <v>198</v>
      </c>
      <c r="F5" s="113" t="s">
        <v>179</v>
      </c>
      <c r="G5" s="113"/>
    </row>
    <row r="6" spans="1:7" x14ac:dyDescent="0.3">
      <c r="A6" s="112" t="s">
        <v>194</v>
      </c>
      <c r="B6" s="107" t="s">
        <v>262</v>
      </c>
      <c r="C6" s="107" t="s">
        <v>175</v>
      </c>
      <c r="D6" s="107" t="s">
        <v>37</v>
      </c>
      <c r="E6" s="107" t="s">
        <v>198</v>
      </c>
      <c r="F6" s="113" t="s">
        <v>179</v>
      </c>
      <c r="G6" s="113"/>
    </row>
    <row r="7" spans="1:7" x14ac:dyDescent="0.3">
      <c r="A7" s="114" t="s">
        <v>171</v>
      </c>
      <c r="B7" s="115" t="s">
        <v>173</v>
      </c>
      <c r="C7" s="115" t="s">
        <v>176</v>
      </c>
      <c r="D7" s="115" t="s">
        <v>37</v>
      </c>
      <c r="E7" s="107" t="s">
        <v>198</v>
      </c>
      <c r="F7" s="116" t="s">
        <v>179</v>
      </c>
      <c r="G7" s="117" t="s">
        <v>197</v>
      </c>
    </row>
    <row r="8" spans="1:7" ht="30.75" customHeight="1" x14ac:dyDescent="0.3">
      <c r="A8" s="118" t="s">
        <v>244</v>
      </c>
      <c r="B8" s="115" t="s">
        <v>172</v>
      </c>
      <c r="C8" s="115" t="s">
        <v>193</v>
      </c>
      <c r="D8" s="115" t="s">
        <v>37</v>
      </c>
      <c r="E8" s="115" t="s">
        <v>198</v>
      </c>
      <c r="F8" s="119" t="s">
        <v>247</v>
      </c>
      <c r="G8" s="119" t="s">
        <v>245</v>
      </c>
    </row>
  </sheetData>
  <pageMargins left="0.7" right="0.7" top="0.75" bottom="0.75" header="0.3" footer="0.3"/>
  <pageSetup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4"/>
  <sheetViews>
    <sheetView workbookViewId="0">
      <selection activeCell="B9" sqref="B9"/>
    </sheetView>
  </sheetViews>
  <sheetFormatPr defaultRowHeight="14.4" x14ac:dyDescent="0.3"/>
  <cols>
    <col min="1" max="1" width="14.109375" bestFit="1" customWidth="1"/>
    <col min="2" max="2" width="29.109375" customWidth="1"/>
    <col min="3" max="3" width="19.6640625" bestFit="1" customWidth="1"/>
    <col min="4" max="5" width="14.109375" customWidth="1"/>
    <col min="6" max="6" width="24.33203125" customWidth="1"/>
    <col min="7" max="7" width="19" customWidth="1"/>
    <col min="8" max="9" width="15.44140625" customWidth="1"/>
    <col min="10" max="10" width="15.5546875" customWidth="1"/>
    <col min="11" max="11" width="22.5546875" customWidth="1"/>
    <col min="12" max="12" width="15.5546875" customWidth="1"/>
    <col min="13" max="23" width="17.88671875" customWidth="1"/>
    <col min="24" max="24" width="35.44140625" style="7" customWidth="1"/>
    <col min="25" max="25" width="25.33203125" style="7" customWidth="1"/>
    <col min="26" max="26" width="30.88671875" style="7" customWidth="1"/>
    <col min="27" max="27" width="15.6640625" style="7" customWidth="1"/>
    <col min="28" max="28" width="25.5546875" style="7" customWidth="1"/>
    <col min="29" max="30" width="15.6640625" style="7" customWidth="1"/>
    <col min="31" max="31" width="9.109375" style="7"/>
  </cols>
  <sheetData>
    <row r="1" spans="1:31" ht="21" x14ac:dyDescent="0.4">
      <c r="A1" s="80" t="s">
        <v>206</v>
      </c>
      <c r="B1" s="80"/>
      <c r="C1" s="80"/>
      <c r="D1" s="80"/>
      <c r="E1" s="80"/>
      <c r="AE1"/>
    </row>
    <row r="2" spans="1:31" ht="15.6" x14ac:dyDescent="0.3">
      <c r="A2" s="81" t="s">
        <v>207</v>
      </c>
      <c r="B2" s="81"/>
      <c r="C2" s="81"/>
      <c r="D2" s="81"/>
      <c r="E2" s="81"/>
      <c r="AE2"/>
    </row>
    <row r="3" spans="1:31" x14ac:dyDescent="0.3">
      <c r="A3" s="5" t="s">
        <v>0</v>
      </c>
      <c r="B3" s="6" t="s">
        <v>160</v>
      </c>
      <c r="C3" s="2"/>
      <c r="D3" s="6"/>
      <c r="X3"/>
      <c r="Y3"/>
      <c r="Z3"/>
      <c r="AA3"/>
      <c r="AB3"/>
      <c r="AC3"/>
      <c r="AD3"/>
      <c r="AE3"/>
    </row>
    <row r="4" spans="1:31" x14ac:dyDescent="0.3">
      <c r="A4" s="5" t="s">
        <v>32</v>
      </c>
      <c r="B4" s="6" t="s">
        <v>163</v>
      </c>
      <c r="C4" s="2"/>
      <c r="D4" s="6"/>
      <c r="X4"/>
      <c r="Y4"/>
      <c r="Z4"/>
      <c r="AA4"/>
      <c r="AB4"/>
      <c r="AC4"/>
      <c r="AD4"/>
      <c r="AE4"/>
    </row>
    <row r="5" spans="1:31" x14ac:dyDescent="0.3">
      <c r="A5" s="5" t="s">
        <v>36</v>
      </c>
      <c r="B5" s="6" t="s">
        <v>229</v>
      </c>
      <c r="C5" s="2"/>
      <c r="D5" s="6"/>
      <c r="X5"/>
      <c r="Y5"/>
      <c r="Z5"/>
      <c r="AA5"/>
      <c r="AB5"/>
      <c r="AC5"/>
      <c r="AD5"/>
      <c r="AE5"/>
    </row>
    <row r="6" spans="1:31" x14ac:dyDescent="0.3">
      <c r="A6" s="5" t="s">
        <v>161</v>
      </c>
      <c r="B6" s="4" t="s">
        <v>230</v>
      </c>
      <c r="C6" s="2"/>
      <c r="D6" s="6"/>
      <c r="X6"/>
      <c r="Y6"/>
      <c r="Z6"/>
      <c r="AA6"/>
      <c r="AB6"/>
      <c r="AC6"/>
      <c r="AD6"/>
      <c r="AE6"/>
    </row>
    <row r="7" spans="1:31" x14ac:dyDescent="0.3">
      <c r="A7" s="5" t="s">
        <v>162</v>
      </c>
      <c r="B7" s="4" t="s">
        <v>230</v>
      </c>
      <c r="C7" s="2"/>
      <c r="D7" s="6"/>
      <c r="X7"/>
      <c r="Y7"/>
      <c r="Z7"/>
      <c r="AA7"/>
      <c r="AB7"/>
      <c r="AC7"/>
      <c r="AD7"/>
      <c r="AE7"/>
    </row>
    <row r="8" spans="1:31" x14ac:dyDescent="0.3">
      <c r="A8" s="5" t="s">
        <v>166</v>
      </c>
      <c r="B8" s="4" t="s">
        <v>227</v>
      </c>
      <c r="C8" s="2"/>
      <c r="D8" s="6"/>
      <c r="X8"/>
      <c r="Y8"/>
      <c r="Z8"/>
      <c r="AA8"/>
      <c r="AB8"/>
      <c r="AC8"/>
      <c r="AD8"/>
      <c r="AE8"/>
    </row>
    <row r="9" spans="1:31" x14ac:dyDescent="0.3">
      <c r="A9" s="5" t="s">
        <v>170</v>
      </c>
      <c r="B9" s="4" t="s">
        <v>181</v>
      </c>
      <c r="C9" s="2"/>
      <c r="D9" s="6"/>
      <c r="X9"/>
      <c r="Y9"/>
      <c r="Z9"/>
      <c r="AA9"/>
      <c r="AB9"/>
      <c r="AC9"/>
      <c r="AD9"/>
      <c r="AE9"/>
    </row>
    <row r="10" spans="1:31" ht="15.6" x14ac:dyDescent="0.3">
      <c r="A10" s="81"/>
      <c r="B10" s="81"/>
      <c r="C10" s="81"/>
      <c r="D10" s="81"/>
      <c r="E10" s="81"/>
      <c r="AE10"/>
    </row>
    <row r="11" spans="1:31" ht="15.6" x14ac:dyDescent="0.3">
      <c r="A11" s="81"/>
      <c r="B11" s="81"/>
      <c r="C11" s="81"/>
      <c r="D11" s="81"/>
      <c r="E11" s="81"/>
      <c r="AE11"/>
    </row>
    <row r="12" spans="1:31" ht="15.6" x14ac:dyDescent="0.3">
      <c r="A12" s="81"/>
      <c r="B12" s="81"/>
      <c r="C12" s="81"/>
      <c r="D12" s="81"/>
      <c r="E12" s="81"/>
      <c r="AE12"/>
    </row>
    <row r="13" spans="1:31" ht="15.6" x14ac:dyDescent="0.3">
      <c r="A13" s="81"/>
      <c r="B13" s="81"/>
      <c r="C13" s="81"/>
      <c r="D13" s="81"/>
      <c r="E13" s="81"/>
      <c r="P13" s="104" t="s">
        <v>240</v>
      </c>
      <c r="AE13"/>
    </row>
    <row r="14" spans="1:31" ht="15.6" x14ac:dyDescent="0.3">
      <c r="A14" s="82"/>
      <c r="B14" s="82"/>
      <c r="C14" s="82"/>
      <c r="D14" s="82"/>
      <c r="E14" s="82"/>
      <c r="F14" s="7"/>
      <c r="G14" s="7"/>
      <c r="O14" s="106"/>
      <c r="P14" s="106"/>
      <c r="Q14" s="105"/>
      <c r="R14" s="105"/>
      <c r="S14" s="105"/>
      <c r="T14" s="105"/>
      <c r="U14" s="105"/>
      <c r="V14" s="105"/>
      <c r="AE14"/>
    </row>
    <row r="15" spans="1:31" s="137" customFormat="1" ht="79.2" x14ac:dyDescent="0.3">
      <c r="A15" s="135" t="s">
        <v>164</v>
      </c>
      <c r="B15" s="121" t="s">
        <v>208</v>
      </c>
      <c r="C15" s="121" t="s">
        <v>108</v>
      </c>
      <c r="D15" s="121" t="s">
        <v>209</v>
      </c>
      <c r="E15" s="121" t="s">
        <v>110</v>
      </c>
      <c r="F15" s="135" t="s">
        <v>233</v>
      </c>
      <c r="G15" s="136" t="s">
        <v>5</v>
      </c>
      <c r="H15" s="136" t="s">
        <v>210</v>
      </c>
      <c r="I15" s="136" t="s">
        <v>7</v>
      </c>
      <c r="J15" s="136" t="s">
        <v>155</v>
      </c>
      <c r="K15" s="136" t="s">
        <v>156</v>
      </c>
      <c r="L15" s="136" t="s">
        <v>260</v>
      </c>
      <c r="M15" s="136" t="s">
        <v>258</v>
      </c>
      <c r="N15" s="128" t="s">
        <v>157</v>
      </c>
      <c r="O15" s="128" t="s">
        <v>158</v>
      </c>
      <c r="P15" s="128" t="s">
        <v>159</v>
      </c>
      <c r="Q15" s="128" t="s">
        <v>237</v>
      </c>
      <c r="R15" s="128" t="s">
        <v>239</v>
      </c>
      <c r="S15" s="128" t="s">
        <v>238</v>
      </c>
      <c r="T15" s="128" t="s">
        <v>236</v>
      </c>
      <c r="U15" s="128" t="s">
        <v>234</v>
      </c>
      <c r="V15" s="128" t="s">
        <v>188</v>
      </c>
      <c r="W15" s="136" t="s">
        <v>212</v>
      </c>
      <c r="X15" s="136" t="s">
        <v>213</v>
      </c>
      <c r="Y15" s="122" t="s">
        <v>10</v>
      </c>
      <c r="Z15" s="122" t="s">
        <v>11</v>
      </c>
      <c r="AA15" s="122" t="s">
        <v>12</v>
      </c>
      <c r="AB15" s="122" t="s">
        <v>13</v>
      </c>
      <c r="AC15" s="122" t="s">
        <v>14</v>
      </c>
      <c r="AD15" s="122" t="s">
        <v>61</v>
      </c>
      <c r="AE15" s="122" t="s">
        <v>15</v>
      </c>
    </row>
    <row r="16" spans="1:31" x14ac:dyDescent="0.3">
      <c r="A16" s="83"/>
      <c r="B16" s="85"/>
      <c r="C16" s="86">
        <v>11111</v>
      </c>
      <c r="D16" s="85" t="s">
        <v>142</v>
      </c>
      <c r="E16" s="86">
        <v>1111</v>
      </c>
      <c r="F16" s="87" t="s">
        <v>257</v>
      </c>
      <c r="G16" s="83" t="s">
        <v>16</v>
      </c>
      <c r="H16" s="88">
        <v>41379</v>
      </c>
      <c r="I16" s="83" t="s">
        <v>3</v>
      </c>
      <c r="J16" s="88">
        <v>42646</v>
      </c>
      <c r="K16" s="88">
        <v>43010</v>
      </c>
      <c r="L16" s="89">
        <v>1600</v>
      </c>
      <c r="M16" s="84">
        <v>1559.01</v>
      </c>
      <c r="N16" s="84"/>
      <c r="O16" s="84"/>
      <c r="P16" s="84"/>
      <c r="Q16" s="84">
        <v>52</v>
      </c>
      <c r="R16" s="84"/>
      <c r="S16" s="84"/>
      <c r="T16" s="84"/>
      <c r="U16" s="84"/>
      <c r="V16" s="84"/>
      <c r="W16" s="84" t="s">
        <v>214</v>
      </c>
      <c r="X16" s="84" t="s">
        <v>214</v>
      </c>
      <c r="Y16" s="90"/>
      <c r="Z16" s="91"/>
      <c r="AA16" s="92"/>
      <c r="AB16" s="93"/>
      <c r="AC16" s="93"/>
      <c r="AD16" s="93"/>
      <c r="AE16" s="94"/>
    </row>
    <row r="17" spans="1:32" x14ac:dyDescent="0.3">
      <c r="A17" s="83"/>
      <c r="B17" s="85"/>
      <c r="C17" s="86">
        <v>22222</v>
      </c>
      <c r="D17" s="85" t="s">
        <v>143</v>
      </c>
      <c r="E17" s="86">
        <v>2222</v>
      </c>
      <c r="F17" s="87"/>
      <c r="G17" s="83" t="s">
        <v>16</v>
      </c>
      <c r="H17" s="88">
        <v>41470</v>
      </c>
      <c r="I17" s="83" t="s">
        <v>3</v>
      </c>
      <c r="J17" s="88">
        <v>42646</v>
      </c>
      <c r="K17" s="88">
        <v>43010</v>
      </c>
      <c r="L17" s="89">
        <v>1300</v>
      </c>
      <c r="M17" s="84">
        <v>1559.01</v>
      </c>
      <c r="N17" s="101">
        <f>M17-L17</f>
        <v>259.01</v>
      </c>
      <c r="O17" s="102" t="s">
        <v>18</v>
      </c>
      <c r="P17" s="102" t="s">
        <v>18</v>
      </c>
      <c r="Q17" s="102">
        <v>52</v>
      </c>
      <c r="R17" s="102">
        <v>8</v>
      </c>
      <c r="S17" s="102">
        <v>44</v>
      </c>
      <c r="T17" s="102">
        <f>L17/44</f>
        <v>29.545454545454547</v>
      </c>
      <c r="U17" s="102">
        <f>T17*8</f>
        <v>236.36363636363637</v>
      </c>
      <c r="V17" s="101">
        <f>U17+L17</f>
        <v>1536.3636363636365</v>
      </c>
      <c r="W17" s="84" t="s">
        <v>215</v>
      </c>
      <c r="X17" s="84" t="s">
        <v>216</v>
      </c>
      <c r="Y17" s="90"/>
      <c r="Z17" s="95"/>
      <c r="AA17" s="92"/>
      <c r="AB17" s="93"/>
      <c r="AC17" s="93"/>
      <c r="AD17" s="96" t="s">
        <v>217</v>
      </c>
      <c r="AE17" s="94">
        <v>8.3000000000000007</v>
      </c>
    </row>
    <row r="18" spans="1:32" x14ac:dyDescent="0.3">
      <c r="A18" s="83"/>
      <c r="B18" s="85"/>
      <c r="C18" s="86">
        <v>33333</v>
      </c>
      <c r="D18" s="85" t="s">
        <v>218</v>
      </c>
      <c r="E18" s="86">
        <v>3333</v>
      </c>
      <c r="F18" s="87"/>
      <c r="G18" s="83" t="s">
        <v>24</v>
      </c>
      <c r="H18" s="88">
        <v>41518</v>
      </c>
      <c r="I18" s="83" t="s">
        <v>3</v>
      </c>
      <c r="J18" s="88">
        <v>42646</v>
      </c>
      <c r="K18" s="88">
        <v>43010</v>
      </c>
      <c r="L18" s="89">
        <v>1582.5</v>
      </c>
      <c r="M18" s="84">
        <v>1559.01</v>
      </c>
      <c r="N18" s="84"/>
      <c r="O18" s="84"/>
      <c r="P18" s="84"/>
      <c r="Q18" s="84">
        <v>52</v>
      </c>
      <c r="R18" s="84"/>
      <c r="S18" s="84"/>
      <c r="T18" s="84"/>
      <c r="U18" s="84"/>
      <c r="V18" s="84"/>
      <c r="W18" s="84" t="s">
        <v>216</v>
      </c>
      <c r="X18" s="84" t="s">
        <v>215</v>
      </c>
      <c r="Y18" s="90" t="s">
        <v>228</v>
      </c>
      <c r="Z18" s="95">
        <v>41379</v>
      </c>
      <c r="AA18" s="92"/>
      <c r="AB18" s="93"/>
      <c r="AC18" s="93"/>
      <c r="AD18" s="93"/>
      <c r="AE18" s="94"/>
    </row>
    <row r="19" spans="1:32" x14ac:dyDescent="0.3">
      <c r="A19" s="83"/>
      <c r="B19" s="85"/>
      <c r="C19" s="86">
        <v>44444</v>
      </c>
      <c r="D19" s="85" t="s">
        <v>219</v>
      </c>
      <c r="E19" s="86">
        <v>4444</v>
      </c>
      <c r="F19" s="87"/>
      <c r="G19" s="83" t="s">
        <v>16</v>
      </c>
      <c r="H19" s="88">
        <v>41164</v>
      </c>
      <c r="I19" s="83" t="s">
        <v>3</v>
      </c>
      <c r="J19" s="88">
        <v>42646</v>
      </c>
      <c r="K19" s="88">
        <v>43010</v>
      </c>
      <c r="L19" s="89">
        <v>0</v>
      </c>
      <c r="M19" s="84">
        <v>1559.01</v>
      </c>
      <c r="N19" s="84"/>
      <c r="O19" s="84"/>
      <c r="P19" s="84"/>
      <c r="Q19" s="84">
        <v>52</v>
      </c>
      <c r="R19" s="84"/>
      <c r="S19" s="84"/>
      <c r="T19" s="84"/>
      <c r="U19" s="84"/>
      <c r="V19" s="84"/>
      <c r="W19" s="84" t="s">
        <v>215</v>
      </c>
      <c r="X19" s="84" t="s">
        <v>215</v>
      </c>
      <c r="Y19" s="85"/>
      <c r="Z19" s="85"/>
      <c r="AA19" s="92"/>
      <c r="AB19" s="93"/>
      <c r="AC19" s="93"/>
      <c r="AD19" s="93"/>
      <c r="AE19" s="94"/>
    </row>
    <row r="20" spans="1:32" x14ac:dyDescent="0.3">
      <c r="A20" s="83"/>
      <c r="B20" s="97"/>
      <c r="C20" s="97">
        <v>55555</v>
      </c>
      <c r="D20" s="97" t="s">
        <v>220</v>
      </c>
      <c r="E20" s="97">
        <v>5555</v>
      </c>
      <c r="F20" s="97"/>
      <c r="G20" s="83" t="s">
        <v>16</v>
      </c>
      <c r="H20" s="88">
        <v>32098</v>
      </c>
      <c r="I20" s="83" t="s">
        <v>3</v>
      </c>
      <c r="J20" s="88">
        <v>42646</v>
      </c>
      <c r="K20" s="88">
        <v>43010</v>
      </c>
      <c r="L20" s="98">
        <v>1500</v>
      </c>
      <c r="M20" s="84">
        <v>1559.01</v>
      </c>
      <c r="N20" s="84"/>
      <c r="O20" s="84"/>
      <c r="P20" s="84"/>
      <c r="Q20" s="84">
        <v>52</v>
      </c>
      <c r="R20" s="84"/>
      <c r="S20" s="84"/>
      <c r="T20" s="84"/>
      <c r="U20" s="84"/>
      <c r="V20" s="84"/>
      <c r="W20" s="84" t="s">
        <v>215</v>
      </c>
      <c r="X20" s="84" t="s">
        <v>214</v>
      </c>
      <c r="Y20" s="90"/>
      <c r="Z20" s="62"/>
      <c r="AA20" s="93" t="s">
        <v>232</v>
      </c>
      <c r="AB20" s="62" t="s">
        <v>259</v>
      </c>
      <c r="AC20" s="94">
        <v>5</v>
      </c>
      <c r="AD20" s="93"/>
      <c r="AE20" s="94"/>
    </row>
    <row r="21" spans="1:32" x14ac:dyDescent="0.3">
      <c r="A21" s="83"/>
      <c r="B21" s="97"/>
      <c r="C21" s="97">
        <v>66666</v>
      </c>
      <c r="D21" s="97" t="s">
        <v>221</v>
      </c>
      <c r="E21" s="97">
        <v>6666</v>
      </c>
      <c r="F21" s="97"/>
      <c r="G21" s="83" t="s">
        <v>16</v>
      </c>
      <c r="H21" s="88">
        <v>36260</v>
      </c>
      <c r="I21" s="83" t="s">
        <v>3</v>
      </c>
      <c r="J21" s="88">
        <v>42646</v>
      </c>
      <c r="K21" s="88">
        <v>43010</v>
      </c>
      <c r="L21" s="98">
        <v>1580</v>
      </c>
      <c r="M21" s="84">
        <v>1559.01</v>
      </c>
      <c r="N21" s="84"/>
      <c r="O21" s="84"/>
      <c r="P21" s="84"/>
      <c r="Q21" s="84">
        <v>52</v>
      </c>
      <c r="R21" s="84"/>
      <c r="S21" s="84"/>
      <c r="T21" s="84"/>
      <c r="U21" s="84"/>
      <c r="V21" s="84"/>
      <c r="W21" s="84" t="s">
        <v>216</v>
      </c>
      <c r="X21" s="84" t="s">
        <v>215</v>
      </c>
      <c r="Y21" s="93"/>
      <c r="Z21" s="85"/>
      <c r="AA21" s="92"/>
      <c r="AB21" s="93"/>
      <c r="AC21" s="93"/>
      <c r="AD21" s="93"/>
      <c r="AE21" s="94"/>
    </row>
    <row r="22" spans="1:32" x14ac:dyDescent="0.3">
      <c r="A22" s="83"/>
      <c r="B22" s="97"/>
      <c r="C22" s="97">
        <v>77777</v>
      </c>
      <c r="D22" s="97" t="s">
        <v>222</v>
      </c>
      <c r="E22" s="97">
        <v>7777</v>
      </c>
      <c r="F22" s="97"/>
      <c r="G22" s="83" t="s">
        <v>16</v>
      </c>
      <c r="H22" s="88">
        <v>38530</v>
      </c>
      <c r="I22" s="83" t="s">
        <v>3</v>
      </c>
      <c r="J22" s="88">
        <v>42646</v>
      </c>
      <c r="K22" s="88">
        <v>43010</v>
      </c>
      <c r="L22" s="98">
        <v>1590</v>
      </c>
      <c r="M22" s="84">
        <v>1559.01</v>
      </c>
      <c r="N22" s="84"/>
      <c r="O22" s="84"/>
      <c r="P22" s="84"/>
      <c r="Q22" s="84">
        <v>52</v>
      </c>
      <c r="R22" s="84"/>
      <c r="S22" s="84"/>
      <c r="T22" s="84"/>
      <c r="U22" s="84"/>
      <c r="V22" s="84"/>
      <c r="W22" s="84" t="s">
        <v>214</v>
      </c>
      <c r="X22" s="84" t="s">
        <v>215</v>
      </c>
      <c r="Y22" s="85"/>
      <c r="Z22" s="85"/>
      <c r="AA22" s="92"/>
      <c r="AB22" s="93"/>
      <c r="AC22" s="93"/>
      <c r="AD22" s="93"/>
      <c r="AE22" s="94"/>
    </row>
    <row r="23" spans="1:32" x14ac:dyDescent="0.3">
      <c r="A23" s="83"/>
      <c r="B23" s="97"/>
      <c r="C23" s="97">
        <v>88888</v>
      </c>
      <c r="D23" s="97" t="s">
        <v>223</v>
      </c>
      <c r="E23" s="97">
        <v>8888</v>
      </c>
      <c r="F23" s="97"/>
      <c r="G23" s="83" t="s">
        <v>16</v>
      </c>
      <c r="H23" s="99">
        <v>41452</v>
      </c>
      <c r="I23" s="83" t="s">
        <v>4</v>
      </c>
      <c r="J23" s="88">
        <v>42646</v>
      </c>
      <c r="K23" s="88">
        <v>43010</v>
      </c>
      <c r="L23" s="98">
        <v>1559</v>
      </c>
      <c r="M23" s="84">
        <v>1559.01</v>
      </c>
      <c r="N23" s="84"/>
      <c r="O23" s="84"/>
      <c r="P23" s="84"/>
      <c r="Q23" s="84">
        <v>52</v>
      </c>
      <c r="R23" s="84"/>
      <c r="S23" s="84"/>
      <c r="T23" s="84"/>
      <c r="U23" s="84"/>
      <c r="V23" s="84"/>
      <c r="W23" s="84" t="s">
        <v>224</v>
      </c>
      <c r="X23" s="84" t="s">
        <v>214</v>
      </c>
      <c r="Y23" s="100" t="s">
        <v>231</v>
      </c>
      <c r="Z23" s="99">
        <v>41452</v>
      </c>
      <c r="AA23" s="92"/>
      <c r="AB23" s="85"/>
      <c r="AC23" s="93"/>
      <c r="AD23" s="93"/>
      <c r="AE23" s="94"/>
    </row>
    <row r="24" spans="1:32" s="76" customFormat="1" x14ac:dyDescent="0.3">
      <c r="A24" s="97"/>
      <c r="B24" s="97"/>
      <c r="C24" s="97">
        <v>99999</v>
      </c>
      <c r="D24" s="97" t="s">
        <v>225</v>
      </c>
      <c r="E24" s="97">
        <v>9999</v>
      </c>
      <c r="F24" s="97"/>
      <c r="G24" s="83" t="s">
        <v>16</v>
      </c>
      <c r="H24" s="88">
        <v>40891</v>
      </c>
      <c r="I24" s="83" t="s">
        <v>3</v>
      </c>
      <c r="J24" s="88">
        <v>42646</v>
      </c>
      <c r="K24" s="88">
        <v>43010</v>
      </c>
      <c r="L24" s="98">
        <v>1559.01</v>
      </c>
      <c r="M24" s="84">
        <v>1559.01</v>
      </c>
      <c r="N24" s="84"/>
      <c r="O24" s="84"/>
      <c r="P24" s="84"/>
      <c r="Q24" s="84">
        <v>52</v>
      </c>
      <c r="R24" s="84"/>
      <c r="S24" s="84"/>
      <c r="T24" s="84"/>
      <c r="U24" s="84"/>
      <c r="V24" s="84"/>
      <c r="W24" s="84" t="s">
        <v>214</v>
      </c>
      <c r="X24" s="84" t="s">
        <v>214</v>
      </c>
      <c r="Y24" s="83"/>
      <c r="Z24" s="83"/>
      <c r="AA24" s="83"/>
      <c r="AB24" s="83"/>
      <c r="AC24" s="83"/>
      <c r="AD24" s="83"/>
      <c r="AE24" s="83"/>
      <c r="AF24" s="8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0"/>
  <sheetViews>
    <sheetView topLeftCell="A4" workbookViewId="0">
      <selection activeCell="B7" sqref="B7"/>
    </sheetView>
  </sheetViews>
  <sheetFormatPr defaultRowHeight="14.4" x14ac:dyDescent="0.3"/>
  <cols>
    <col min="1" max="1" width="26.33203125" customWidth="1"/>
    <col min="2" max="2" width="14.109375" bestFit="1" customWidth="1"/>
    <col min="3" max="3" width="29.109375" customWidth="1"/>
    <col min="4" max="4" width="19.6640625" bestFit="1" customWidth="1"/>
    <col min="5" max="6" width="14.109375" customWidth="1"/>
    <col min="7" max="7" width="24.33203125" customWidth="1"/>
    <col min="8" max="8" width="19" customWidth="1"/>
    <col min="9" max="10" width="15.44140625" customWidth="1"/>
    <col min="11" max="11" width="15.5546875" customWidth="1"/>
    <col min="12" max="12" width="22.5546875" customWidth="1"/>
    <col min="13" max="22" width="15.5546875" customWidth="1"/>
    <col min="23" max="24" width="17.88671875" customWidth="1"/>
    <col min="25" max="25" width="35.44140625" style="7" customWidth="1"/>
    <col min="26" max="26" width="25.33203125" style="7" customWidth="1"/>
    <col min="27" max="27" width="24.44140625" style="7" customWidth="1"/>
    <col min="28" max="28" width="15.6640625" style="7" customWidth="1"/>
    <col min="29" max="29" width="25.5546875" style="7" customWidth="1"/>
    <col min="30" max="31" width="15.6640625" style="7" customWidth="1"/>
    <col min="32" max="32" width="9.109375" style="7"/>
  </cols>
  <sheetData>
    <row r="1" spans="1:32" ht="21" x14ac:dyDescent="0.4">
      <c r="B1" s="80" t="s">
        <v>226</v>
      </c>
      <c r="C1" s="80"/>
      <c r="D1" s="80"/>
      <c r="E1" s="80"/>
      <c r="F1" s="80"/>
      <c r="AF1"/>
    </row>
    <row r="2" spans="1:32" ht="15.6" x14ac:dyDescent="0.3">
      <c r="B2" s="81" t="s">
        <v>207</v>
      </c>
      <c r="C2" s="81"/>
      <c r="D2" s="81"/>
      <c r="E2" s="81"/>
      <c r="F2" s="81"/>
      <c r="AF2"/>
    </row>
    <row r="3" spans="1:32" x14ac:dyDescent="0.3">
      <c r="A3" s="5" t="s">
        <v>0</v>
      </c>
      <c r="B3" s="6" t="s">
        <v>160</v>
      </c>
      <c r="C3" s="2"/>
      <c r="D3" s="6"/>
      <c r="Y3"/>
      <c r="Z3"/>
      <c r="AA3"/>
      <c r="AB3"/>
      <c r="AC3"/>
      <c r="AD3"/>
      <c r="AE3"/>
      <c r="AF3"/>
    </row>
    <row r="4" spans="1:32" x14ac:dyDescent="0.3">
      <c r="A4" s="5" t="s">
        <v>32</v>
      </c>
      <c r="B4" s="6" t="s">
        <v>163</v>
      </c>
      <c r="C4" s="2"/>
      <c r="D4" s="6"/>
      <c r="Y4"/>
      <c r="Z4"/>
      <c r="AA4"/>
      <c r="AB4"/>
      <c r="AC4"/>
      <c r="AD4"/>
      <c r="AE4"/>
      <c r="AF4"/>
    </row>
    <row r="5" spans="1:32" x14ac:dyDescent="0.3">
      <c r="A5" s="5" t="s">
        <v>36</v>
      </c>
      <c r="B5" s="6" t="s">
        <v>191</v>
      </c>
      <c r="C5" s="2"/>
      <c r="D5" s="6"/>
      <c r="Y5"/>
      <c r="Z5"/>
      <c r="AA5"/>
      <c r="AB5"/>
      <c r="AC5"/>
      <c r="AD5"/>
      <c r="AE5"/>
      <c r="AF5"/>
    </row>
    <row r="6" spans="1:32" x14ac:dyDescent="0.3">
      <c r="A6" s="5" t="s">
        <v>161</v>
      </c>
      <c r="B6" s="4" t="s">
        <v>168</v>
      </c>
      <c r="C6" s="2"/>
      <c r="D6" s="6"/>
      <c r="Y6"/>
      <c r="Z6"/>
      <c r="AA6"/>
      <c r="AB6"/>
      <c r="AC6"/>
      <c r="AD6"/>
      <c r="AE6"/>
      <c r="AF6"/>
    </row>
    <row r="7" spans="1:32" x14ac:dyDescent="0.3">
      <c r="A7" s="5" t="s">
        <v>162</v>
      </c>
      <c r="B7" s="4" t="s">
        <v>169</v>
      </c>
      <c r="C7" s="2"/>
      <c r="D7" s="6"/>
      <c r="Y7"/>
      <c r="Z7"/>
      <c r="AA7"/>
      <c r="AB7"/>
      <c r="AC7"/>
      <c r="AD7"/>
      <c r="AE7"/>
      <c r="AF7"/>
    </row>
    <row r="8" spans="1:32" x14ac:dyDescent="0.3">
      <c r="A8" s="5" t="s">
        <v>166</v>
      </c>
      <c r="B8" s="4" t="s">
        <v>227</v>
      </c>
      <c r="C8" s="2"/>
      <c r="D8" s="6"/>
      <c r="Y8"/>
      <c r="Z8"/>
      <c r="AA8"/>
      <c r="AB8"/>
      <c r="AC8"/>
      <c r="AD8"/>
      <c r="AE8"/>
      <c r="AF8"/>
    </row>
    <row r="9" spans="1:32" x14ac:dyDescent="0.3">
      <c r="A9" s="5" t="s">
        <v>170</v>
      </c>
      <c r="B9" s="4" t="s">
        <v>181</v>
      </c>
      <c r="C9" s="2"/>
      <c r="D9" s="6"/>
      <c r="O9" s="104" t="s">
        <v>240</v>
      </c>
      <c r="Y9"/>
      <c r="Z9"/>
      <c r="AA9"/>
      <c r="AB9"/>
      <c r="AC9"/>
      <c r="AD9"/>
      <c r="AE9"/>
      <c r="AF9"/>
    </row>
    <row r="10" spans="1:32" ht="15.6" x14ac:dyDescent="0.3">
      <c r="B10" s="81"/>
      <c r="C10" s="81"/>
      <c r="D10" s="81"/>
      <c r="E10" s="81"/>
      <c r="F10" s="81"/>
      <c r="O10" s="105"/>
      <c r="P10" s="105"/>
      <c r="Q10" s="105"/>
      <c r="R10" s="105"/>
      <c r="S10" s="105"/>
      <c r="T10" s="105"/>
      <c r="U10" s="105"/>
      <c r="V10" s="105"/>
      <c r="AF10"/>
    </row>
    <row r="11" spans="1:32" s="140" customFormat="1" ht="79.2" x14ac:dyDescent="0.3">
      <c r="A11" s="138" t="s">
        <v>164</v>
      </c>
      <c r="B11" s="123" t="s">
        <v>208</v>
      </c>
      <c r="C11" s="123" t="s">
        <v>108</v>
      </c>
      <c r="D11" s="123" t="s">
        <v>209</v>
      </c>
      <c r="E11" s="123" t="s">
        <v>110</v>
      </c>
      <c r="F11" s="138" t="s">
        <v>187</v>
      </c>
      <c r="G11" s="139" t="s">
        <v>5</v>
      </c>
      <c r="H11" s="139" t="s">
        <v>210</v>
      </c>
      <c r="I11" s="139" t="s">
        <v>7</v>
      </c>
      <c r="J11" s="139" t="s">
        <v>155</v>
      </c>
      <c r="K11" s="139" t="s">
        <v>156</v>
      </c>
      <c r="L11" s="139" t="s">
        <v>261</v>
      </c>
      <c r="M11" s="139" t="s">
        <v>211</v>
      </c>
      <c r="N11" s="128" t="s">
        <v>157</v>
      </c>
      <c r="O11" s="128" t="s">
        <v>158</v>
      </c>
      <c r="P11" s="128" t="s">
        <v>159</v>
      </c>
      <c r="Q11" s="128" t="s">
        <v>237</v>
      </c>
      <c r="R11" s="128" t="s">
        <v>239</v>
      </c>
      <c r="S11" s="128" t="s">
        <v>238</v>
      </c>
      <c r="T11" s="128" t="s">
        <v>236</v>
      </c>
      <c r="U11" s="128" t="s">
        <v>234</v>
      </c>
      <c r="V11" s="128" t="s">
        <v>188</v>
      </c>
      <c r="W11" s="139" t="s">
        <v>212</v>
      </c>
      <c r="X11" s="139" t="s">
        <v>213</v>
      </c>
      <c r="Y11" s="124" t="s">
        <v>10</v>
      </c>
      <c r="Z11" s="124" t="s">
        <v>11</v>
      </c>
      <c r="AA11" s="124" t="s">
        <v>12</v>
      </c>
      <c r="AB11" s="124" t="s">
        <v>13</v>
      </c>
      <c r="AC11" s="124" t="s">
        <v>14</v>
      </c>
      <c r="AD11" s="124" t="s">
        <v>61</v>
      </c>
      <c r="AE11" s="124" t="s">
        <v>15</v>
      </c>
    </row>
    <row r="12" spans="1:32" s="76" customFormat="1" x14ac:dyDescent="0.3">
      <c r="A12" s="83"/>
      <c r="B12" s="85"/>
      <c r="C12" s="86">
        <v>11111</v>
      </c>
      <c r="D12" s="85" t="s">
        <v>142</v>
      </c>
      <c r="E12" s="86">
        <v>1111</v>
      </c>
      <c r="F12" s="87"/>
      <c r="G12" s="83" t="s">
        <v>16</v>
      </c>
      <c r="H12" s="88">
        <v>41379</v>
      </c>
      <c r="I12" s="83" t="s">
        <v>3</v>
      </c>
      <c r="J12" s="88">
        <v>42568</v>
      </c>
      <c r="K12" s="88">
        <v>42932</v>
      </c>
      <c r="L12" s="89">
        <v>1600</v>
      </c>
      <c r="M12" s="84">
        <v>1559.01</v>
      </c>
      <c r="N12" s="84"/>
      <c r="O12" s="84"/>
      <c r="P12" s="84"/>
      <c r="Q12" s="84"/>
      <c r="R12" s="84"/>
      <c r="S12" s="84"/>
      <c r="T12" s="84"/>
      <c r="U12" s="84"/>
      <c r="V12" s="84"/>
      <c r="W12" s="84" t="s">
        <v>214</v>
      </c>
      <c r="X12" s="84" t="s">
        <v>214</v>
      </c>
      <c r="Y12" s="90"/>
      <c r="Z12" s="91"/>
      <c r="AA12" s="92"/>
      <c r="AB12" s="93"/>
      <c r="AC12" s="93"/>
      <c r="AD12" s="93"/>
      <c r="AE12" s="94"/>
    </row>
    <row r="13" spans="1:32" s="76" customFormat="1" x14ac:dyDescent="0.3">
      <c r="A13" s="83"/>
      <c r="B13" s="85"/>
      <c r="C13" s="86">
        <v>22222</v>
      </c>
      <c r="D13" s="85" t="s">
        <v>143</v>
      </c>
      <c r="E13" s="86">
        <v>2222</v>
      </c>
      <c r="F13" s="87"/>
      <c r="G13" s="83" t="s">
        <v>16</v>
      </c>
      <c r="H13" s="88">
        <v>41470</v>
      </c>
      <c r="I13" s="83" t="s">
        <v>3</v>
      </c>
      <c r="J13" s="88">
        <v>42599</v>
      </c>
      <c r="K13" s="88">
        <v>42963</v>
      </c>
      <c r="L13" s="89">
        <v>1550</v>
      </c>
      <c r="M13" s="84">
        <v>1559.01</v>
      </c>
      <c r="N13" s="101">
        <f>M13-L13</f>
        <v>9.0099999999999909</v>
      </c>
      <c r="O13" s="102" t="s">
        <v>18</v>
      </c>
      <c r="P13" s="102" t="s">
        <v>18</v>
      </c>
      <c r="Q13" s="102">
        <v>52</v>
      </c>
      <c r="R13" s="102">
        <v>8</v>
      </c>
      <c r="S13" s="102">
        <v>44</v>
      </c>
      <c r="T13" s="102">
        <f>L13/44</f>
        <v>35.227272727272727</v>
      </c>
      <c r="U13" s="102">
        <f>T13*8</f>
        <v>281.81818181818181</v>
      </c>
      <c r="V13" s="101">
        <f>U13+L13</f>
        <v>1831.8181818181818</v>
      </c>
      <c r="W13" s="84" t="s">
        <v>214</v>
      </c>
      <c r="X13" s="84" t="s">
        <v>216</v>
      </c>
      <c r="Y13" s="90"/>
      <c r="Z13" s="95"/>
      <c r="AA13" s="92"/>
      <c r="AB13" s="93"/>
      <c r="AC13" s="93"/>
      <c r="AD13" s="96" t="s">
        <v>217</v>
      </c>
      <c r="AE13" s="94">
        <v>8.3000000000000007</v>
      </c>
    </row>
    <row r="14" spans="1:32" s="76" customFormat="1" x14ac:dyDescent="0.3">
      <c r="A14" s="83"/>
      <c r="B14" s="85"/>
      <c r="C14" s="86">
        <v>33333</v>
      </c>
      <c r="D14" s="85" t="s">
        <v>218</v>
      </c>
      <c r="E14" s="86">
        <v>3333</v>
      </c>
      <c r="F14" s="87"/>
      <c r="G14" s="83" t="s">
        <v>24</v>
      </c>
      <c r="H14" s="88">
        <v>41518</v>
      </c>
      <c r="I14" s="83" t="s">
        <v>3</v>
      </c>
      <c r="J14" s="88">
        <v>42630</v>
      </c>
      <c r="K14" s="88">
        <v>42994</v>
      </c>
      <c r="L14" s="89">
        <v>1582.5</v>
      </c>
      <c r="M14" s="84">
        <v>1559.01</v>
      </c>
      <c r="N14" s="84"/>
      <c r="O14" s="84"/>
      <c r="P14" s="84"/>
      <c r="Q14" s="84"/>
      <c r="R14" s="84"/>
      <c r="S14" s="84"/>
      <c r="T14" s="84"/>
      <c r="U14" s="84"/>
      <c r="V14" s="84"/>
      <c r="W14" s="84" t="s">
        <v>216</v>
      </c>
      <c r="X14" s="84" t="s">
        <v>215</v>
      </c>
      <c r="Y14" s="90"/>
      <c r="Z14" s="95"/>
      <c r="AA14" s="92"/>
      <c r="AB14" s="93"/>
      <c r="AC14" s="93"/>
      <c r="AD14" s="93"/>
      <c r="AE14" s="94"/>
    </row>
    <row r="15" spans="1:32" s="76" customFormat="1" x14ac:dyDescent="0.3">
      <c r="A15" s="83"/>
      <c r="B15" s="85"/>
      <c r="C15" s="86">
        <v>44444</v>
      </c>
      <c r="D15" s="85" t="s">
        <v>219</v>
      </c>
      <c r="E15" s="86">
        <v>4444</v>
      </c>
      <c r="F15" s="87"/>
      <c r="G15" s="83" t="s">
        <v>16</v>
      </c>
      <c r="H15" s="88">
        <v>41164</v>
      </c>
      <c r="I15" s="83" t="s">
        <v>3</v>
      </c>
      <c r="J15" s="88">
        <v>42660</v>
      </c>
      <c r="K15" s="88">
        <v>43024</v>
      </c>
      <c r="L15" s="89">
        <v>0</v>
      </c>
      <c r="M15" s="84">
        <v>1559.01</v>
      </c>
      <c r="N15" s="84"/>
      <c r="O15" s="84"/>
      <c r="P15" s="84"/>
      <c r="Q15" s="84"/>
      <c r="R15" s="84"/>
      <c r="S15" s="84"/>
      <c r="T15" s="84"/>
      <c r="U15" s="84"/>
      <c r="V15" s="84"/>
      <c r="W15" s="84" t="s">
        <v>215</v>
      </c>
      <c r="X15" s="84" t="s">
        <v>215</v>
      </c>
      <c r="Y15" s="85"/>
      <c r="Z15" s="85"/>
      <c r="AA15" s="92"/>
      <c r="AB15" s="93"/>
      <c r="AC15" s="93"/>
      <c r="AD15" s="93"/>
      <c r="AE15" s="94"/>
    </row>
    <row r="16" spans="1:32" s="76" customFormat="1" x14ac:dyDescent="0.3">
      <c r="A16" s="83"/>
      <c r="B16" s="97"/>
      <c r="C16" s="97">
        <v>55555</v>
      </c>
      <c r="D16" s="97" t="s">
        <v>220</v>
      </c>
      <c r="E16" s="97">
        <v>5555</v>
      </c>
      <c r="F16" s="97"/>
      <c r="G16" s="83" t="s">
        <v>16</v>
      </c>
      <c r="H16" s="88">
        <v>32098</v>
      </c>
      <c r="I16" s="83" t="s">
        <v>3</v>
      </c>
      <c r="J16" s="88">
        <v>42691</v>
      </c>
      <c r="K16" s="88">
        <v>43055</v>
      </c>
      <c r="L16" s="98">
        <v>1500</v>
      </c>
      <c r="M16" s="84">
        <v>1559.01</v>
      </c>
      <c r="N16" s="84"/>
      <c r="O16" s="84"/>
      <c r="P16" s="84"/>
      <c r="Q16" s="84"/>
      <c r="R16" s="84"/>
      <c r="S16" s="84"/>
      <c r="T16" s="84"/>
      <c r="U16" s="84"/>
      <c r="V16" s="84"/>
      <c r="W16" s="84" t="s">
        <v>215</v>
      </c>
      <c r="X16" s="84" t="s">
        <v>214</v>
      </c>
      <c r="Y16" s="90"/>
      <c r="Z16" s="62"/>
      <c r="AA16" s="93" t="s">
        <v>186</v>
      </c>
      <c r="AB16" s="62" t="s">
        <v>232</v>
      </c>
      <c r="AC16" s="94">
        <v>5</v>
      </c>
      <c r="AD16" s="93"/>
      <c r="AE16" s="94"/>
    </row>
    <row r="17" spans="1:31" s="76" customFormat="1" x14ac:dyDescent="0.3">
      <c r="A17" s="83"/>
      <c r="B17" s="97"/>
      <c r="C17" s="97">
        <v>66666</v>
      </c>
      <c r="D17" s="97" t="s">
        <v>221</v>
      </c>
      <c r="E17" s="97">
        <v>6666</v>
      </c>
      <c r="F17" s="97"/>
      <c r="G17" s="83" t="s">
        <v>16</v>
      </c>
      <c r="H17" s="88">
        <v>36260</v>
      </c>
      <c r="I17" s="83" t="s">
        <v>3</v>
      </c>
      <c r="J17" s="88">
        <v>42721</v>
      </c>
      <c r="K17" s="88">
        <v>43085</v>
      </c>
      <c r="L17" s="98">
        <v>1580</v>
      </c>
      <c r="M17" s="84">
        <v>1559.01</v>
      </c>
      <c r="N17" s="84"/>
      <c r="O17" s="84"/>
      <c r="P17" s="84"/>
      <c r="Q17" s="84"/>
      <c r="R17" s="84"/>
      <c r="S17" s="84"/>
      <c r="T17" s="84"/>
      <c r="U17" s="84"/>
      <c r="V17" s="84"/>
      <c r="W17" s="84" t="s">
        <v>216</v>
      </c>
      <c r="X17" s="84" t="s">
        <v>215</v>
      </c>
      <c r="Y17" s="93"/>
      <c r="Z17" s="85"/>
      <c r="AA17" s="92"/>
      <c r="AB17" s="93"/>
      <c r="AC17" s="93"/>
      <c r="AD17" s="93"/>
      <c r="AE17" s="94"/>
    </row>
    <row r="18" spans="1:31" s="76" customFormat="1" x14ac:dyDescent="0.3">
      <c r="A18" s="83"/>
      <c r="B18" s="97"/>
      <c r="C18" s="97">
        <v>77777</v>
      </c>
      <c r="D18" s="97" t="s">
        <v>222</v>
      </c>
      <c r="E18" s="97">
        <v>7777</v>
      </c>
      <c r="F18" s="97"/>
      <c r="G18" s="83" t="s">
        <v>16</v>
      </c>
      <c r="H18" s="88">
        <v>38530</v>
      </c>
      <c r="I18" s="83" t="s">
        <v>3</v>
      </c>
      <c r="J18" s="88">
        <v>42417</v>
      </c>
      <c r="K18" s="88">
        <v>42782</v>
      </c>
      <c r="L18" s="98">
        <v>1590</v>
      </c>
      <c r="M18" s="84">
        <v>1559.01</v>
      </c>
      <c r="N18" s="84"/>
      <c r="O18" s="84"/>
      <c r="P18" s="84"/>
      <c r="Q18" s="84"/>
      <c r="R18" s="84"/>
      <c r="S18" s="84"/>
      <c r="T18" s="84"/>
      <c r="U18" s="84"/>
      <c r="V18" s="84"/>
      <c r="W18" s="84" t="s">
        <v>214</v>
      </c>
      <c r="X18" s="84" t="s">
        <v>215</v>
      </c>
      <c r="Y18" s="85"/>
      <c r="Z18" s="85"/>
      <c r="AA18" s="92"/>
      <c r="AB18" s="93"/>
      <c r="AC18" s="93"/>
      <c r="AD18" s="93"/>
      <c r="AE18" s="94"/>
    </row>
    <row r="19" spans="1:31" s="76" customFormat="1" x14ac:dyDescent="0.3">
      <c r="A19" s="83"/>
      <c r="B19" s="97"/>
      <c r="C19" s="97">
        <v>88888</v>
      </c>
      <c r="D19" s="97" t="s">
        <v>223</v>
      </c>
      <c r="E19" s="97">
        <v>8888</v>
      </c>
      <c r="F19" s="97"/>
      <c r="G19" s="83" t="s">
        <v>16</v>
      </c>
      <c r="H19" s="99">
        <v>41452</v>
      </c>
      <c r="I19" s="83" t="s">
        <v>3</v>
      </c>
      <c r="J19" s="88">
        <v>42446</v>
      </c>
      <c r="K19" s="88">
        <v>42810</v>
      </c>
      <c r="L19" s="98">
        <v>1559</v>
      </c>
      <c r="M19" s="84">
        <v>1559.01</v>
      </c>
      <c r="N19" s="84"/>
      <c r="O19" s="84"/>
      <c r="P19" s="84"/>
      <c r="Q19" s="84"/>
      <c r="R19" s="84"/>
      <c r="S19" s="84"/>
      <c r="T19" s="84"/>
      <c r="U19" s="84"/>
      <c r="V19" s="84"/>
      <c r="W19" s="84" t="s">
        <v>224</v>
      </c>
      <c r="X19" s="84" t="s">
        <v>214</v>
      </c>
      <c r="Y19" s="90"/>
      <c r="Z19" s="99" t="s">
        <v>185</v>
      </c>
      <c r="AA19" s="92"/>
      <c r="AB19" s="85"/>
      <c r="AC19" s="93"/>
      <c r="AD19" s="93"/>
      <c r="AE19" s="94"/>
    </row>
    <row r="20" spans="1:31" s="76" customFormat="1" x14ac:dyDescent="0.3">
      <c r="A20" s="83"/>
      <c r="B20" s="97"/>
      <c r="C20" s="97">
        <v>99999</v>
      </c>
      <c r="D20" s="97" t="s">
        <v>225</v>
      </c>
      <c r="E20" s="97">
        <v>9999</v>
      </c>
      <c r="F20" s="97"/>
      <c r="G20" s="83" t="s">
        <v>16</v>
      </c>
      <c r="H20" s="88">
        <v>40891</v>
      </c>
      <c r="I20" s="83" t="s">
        <v>3</v>
      </c>
      <c r="J20" s="88">
        <v>42477</v>
      </c>
      <c r="K20" s="88">
        <v>42841</v>
      </c>
      <c r="L20" s="98">
        <v>1559.01</v>
      </c>
      <c r="M20" s="84">
        <v>1559.01</v>
      </c>
      <c r="N20" s="84"/>
      <c r="O20" s="84"/>
      <c r="P20" s="84"/>
      <c r="Q20" s="84"/>
      <c r="R20" s="84"/>
      <c r="S20" s="84"/>
      <c r="T20" s="84"/>
      <c r="U20" s="84"/>
      <c r="V20" s="84"/>
      <c r="W20" s="84" t="s">
        <v>214</v>
      </c>
      <c r="X20" s="84" t="s">
        <v>214</v>
      </c>
      <c r="Y20" s="83"/>
      <c r="Z20" s="83"/>
      <c r="AA20" s="83"/>
      <c r="AB20" s="83"/>
      <c r="AC20" s="83"/>
      <c r="AD20" s="83"/>
      <c r="AE20" s="8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7"/>
  <sheetViews>
    <sheetView topLeftCell="F7" workbookViewId="0">
      <selection activeCell="P15" sqref="P15"/>
    </sheetView>
  </sheetViews>
  <sheetFormatPr defaultColWidth="9.109375" defaultRowHeight="13.2" x14ac:dyDescent="0.25"/>
  <cols>
    <col min="1" max="1" width="35.33203125" style="73" customWidth="1"/>
    <col min="2" max="2" width="43.5546875" style="73" customWidth="1"/>
    <col min="3" max="3" width="18.6640625" style="73" bestFit="1" customWidth="1"/>
    <col min="4" max="4" width="13" style="73" bestFit="1" customWidth="1"/>
    <col min="5" max="5" width="16.6640625" style="73" bestFit="1" customWidth="1"/>
    <col min="6" max="6" width="14.6640625" style="73" customWidth="1"/>
    <col min="7" max="9" width="15" style="73" customWidth="1"/>
    <col min="10" max="10" width="15.109375" style="73" customWidth="1"/>
    <col min="11" max="13" width="12.88671875" style="73" customWidth="1"/>
    <col min="14" max="15" width="16" style="73" customWidth="1"/>
    <col min="16" max="16" width="15.44140625" style="73" customWidth="1"/>
    <col min="17" max="18" width="16" style="73" customWidth="1"/>
    <col min="19" max="19" width="16.5546875" style="73" customWidth="1"/>
    <col min="20" max="20" width="19" style="73" customWidth="1"/>
    <col min="21" max="21" width="13.44140625" style="73" customWidth="1"/>
    <col min="22" max="22" width="11.44140625" style="73" customWidth="1"/>
    <col min="23" max="23" width="11.6640625" style="73" bestFit="1" customWidth="1"/>
    <col min="24" max="24" width="13" style="73" customWidth="1"/>
    <col min="25" max="25" width="12.6640625" style="73" customWidth="1"/>
    <col min="26" max="26" width="11.6640625" style="73" customWidth="1"/>
    <col min="27" max="28" width="9.109375" style="73"/>
    <col min="29" max="29" width="11" style="73" customWidth="1"/>
    <col min="30" max="16384" width="9.109375" style="73"/>
  </cols>
  <sheetData>
    <row r="1" spans="1:29" customFormat="1" ht="14.4" x14ac:dyDescent="0.3">
      <c r="A1" s="5" t="s">
        <v>0</v>
      </c>
      <c r="B1" s="6" t="s">
        <v>160</v>
      </c>
      <c r="C1" s="2"/>
      <c r="D1" s="6"/>
    </row>
    <row r="2" spans="1:29" customFormat="1" ht="14.4" x14ac:dyDescent="0.3">
      <c r="A2" s="5" t="s">
        <v>32</v>
      </c>
      <c r="B2" s="6" t="s">
        <v>163</v>
      </c>
      <c r="C2" s="2"/>
      <c r="D2" s="6"/>
    </row>
    <row r="3" spans="1:29" customFormat="1" ht="132.6" x14ac:dyDescent="0.3">
      <c r="A3" s="5" t="s">
        <v>241</v>
      </c>
      <c r="B3" s="120" t="s">
        <v>242</v>
      </c>
      <c r="C3" s="2"/>
      <c r="D3" s="6"/>
    </row>
    <row r="4" spans="1:29" customFormat="1" ht="14.4" x14ac:dyDescent="0.3">
      <c r="A4" s="5" t="s">
        <v>36</v>
      </c>
      <c r="B4" s="6" t="s">
        <v>191</v>
      </c>
      <c r="C4" s="2"/>
      <c r="D4" s="6"/>
    </row>
    <row r="5" spans="1:29" customFormat="1" ht="14.4" x14ac:dyDescent="0.3">
      <c r="A5" s="5" t="s">
        <v>161</v>
      </c>
      <c r="B5" s="4" t="s">
        <v>168</v>
      </c>
      <c r="C5" s="2"/>
      <c r="D5" s="6"/>
    </row>
    <row r="6" spans="1:29" customFormat="1" ht="14.4" x14ac:dyDescent="0.3">
      <c r="A6" s="5" t="s">
        <v>162</v>
      </c>
      <c r="B6" s="4" t="s">
        <v>169</v>
      </c>
      <c r="C6" s="2"/>
      <c r="D6" s="6"/>
    </row>
    <row r="7" spans="1:29" customFormat="1" ht="14.4" x14ac:dyDescent="0.3">
      <c r="A7" s="5" t="s">
        <v>166</v>
      </c>
      <c r="B7" s="4" t="s">
        <v>227</v>
      </c>
      <c r="C7" s="2"/>
      <c r="D7" s="6"/>
    </row>
    <row r="8" spans="1:29" customFormat="1" ht="14.4" x14ac:dyDescent="0.3">
      <c r="A8" s="5" t="s">
        <v>170</v>
      </c>
      <c r="B8" s="4" t="s">
        <v>181</v>
      </c>
      <c r="C8" s="2"/>
      <c r="D8" s="6"/>
    </row>
    <row r="9" spans="1:29" x14ac:dyDescent="0.25">
      <c r="A9" s="5" t="s">
        <v>2</v>
      </c>
      <c r="B9" s="6"/>
      <c r="C9" s="6"/>
      <c r="D9" s="6"/>
      <c r="E9" s="6"/>
      <c r="F9" s="36"/>
      <c r="G9" s="6"/>
      <c r="H9" s="6"/>
      <c r="I9" s="6"/>
      <c r="J9" s="6"/>
      <c r="K9" s="6"/>
      <c r="L9" s="6"/>
      <c r="M9" s="6"/>
      <c r="N9" s="6"/>
      <c r="O9" s="6"/>
      <c r="P9" s="77"/>
      <c r="Q9" s="77"/>
      <c r="R9" s="77"/>
      <c r="S9" s="6"/>
      <c r="T9" s="6"/>
      <c r="V9" s="6"/>
      <c r="Z9" s="6"/>
      <c r="AA9" s="6"/>
      <c r="AB9" s="6"/>
      <c r="AC9" s="6"/>
    </row>
    <row r="10" spans="1:29" ht="9" customHeight="1" x14ac:dyDescent="0.25">
      <c r="A10" s="40"/>
      <c r="B10" s="40"/>
      <c r="C10" s="40"/>
      <c r="D10" s="40"/>
      <c r="E10" s="40"/>
      <c r="F10" s="40"/>
      <c r="G10" s="40"/>
      <c r="H10" s="40"/>
      <c r="I10" s="40"/>
      <c r="J10" s="40"/>
      <c r="K10" s="40"/>
      <c r="L10" s="40"/>
      <c r="M10" s="40"/>
      <c r="N10" s="40"/>
      <c r="O10" s="40"/>
      <c r="P10" s="40"/>
      <c r="Q10" s="40"/>
      <c r="R10" s="40"/>
      <c r="S10" s="40"/>
      <c r="T10" s="41"/>
      <c r="U10" s="41"/>
      <c r="V10" s="45"/>
      <c r="W10" s="45"/>
      <c r="X10" s="42"/>
      <c r="Y10" s="43"/>
      <c r="Z10" s="43"/>
    </row>
    <row r="11" spans="1:29" s="44" customFormat="1" ht="9" customHeight="1" x14ac:dyDescent="0.25">
      <c r="B11" s="45"/>
      <c r="C11" s="45"/>
      <c r="D11" s="45"/>
      <c r="O11" s="45"/>
      <c r="P11" s="45"/>
      <c r="Q11" s="45"/>
      <c r="R11" s="45"/>
      <c r="V11" s="45"/>
      <c r="W11" s="45"/>
      <c r="Y11" s="46"/>
      <c r="Z11" s="46"/>
    </row>
    <row r="12" spans="1:29" s="129" customFormat="1" ht="93" customHeight="1" x14ac:dyDescent="0.3">
      <c r="A12" s="125" t="s">
        <v>182</v>
      </c>
      <c r="B12" s="126" t="s">
        <v>108</v>
      </c>
      <c r="C12" s="126" t="s">
        <v>109</v>
      </c>
      <c r="D12" s="126" t="s">
        <v>110</v>
      </c>
      <c r="E12" s="127" t="s">
        <v>5</v>
      </c>
      <c r="F12" s="127" t="s">
        <v>6</v>
      </c>
      <c r="G12" s="127" t="s">
        <v>7</v>
      </c>
      <c r="H12" s="103" t="s">
        <v>187</v>
      </c>
      <c r="I12" s="127" t="s">
        <v>101</v>
      </c>
      <c r="J12" s="127" t="s">
        <v>102</v>
      </c>
      <c r="K12" s="127" t="s">
        <v>48</v>
      </c>
      <c r="L12" s="127" t="s">
        <v>155</v>
      </c>
      <c r="M12" s="127" t="s">
        <v>156</v>
      </c>
      <c r="N12" s="127" t="s">
        <v>8</v>
      </c>
      <c r="O12" s="103" t="s">
        <v>157</v>
      </c>
      <c r="P12" s="103" t="s">
        <v>158</v>
      </c>
      <c r="Q12" s="103" t="s">
        <v>159</v>
      </c>
      <c r="R12" s="103" t="s">
        <v>235</v>
      </c>
      <c r="S12" s="127" t="s">
        <v>9</v>
      </c>
      <c r="T12" s="127" t="s">
        <v>10</v>
      </c>
      <c r="U12" s="128" t="s">
        <v>11</v>
      </c>
      <c r="V12" s="128" t="s">
        <v>12</v>
      </c>
      <c r="W12" s="128" t="s">
        <v>13</v>
      </c>
      <c r="X12" s="127" t="s">
        <v>14</v>
      </c>
      <c r="Y12" s="128" t="s">
        <v>61</v>
      </c>
      <c r="Z12" s="127" t="s">
        <v>15</v>
      </c>
    </row>
    <row r="13" spans="1:29" x14ac:dyDescent="0.25">
      <c r="A13" s="69"/>
      <c r="B13" s="35" t="s">
        <v>77</v>
      </c>
      <c r="C13" s="69" t="s">
        <v>141</v>
      </c>
      <c r="D13" s="35" t="s">
        <v>88</v>
      </c>
      <c r="E13" s="9" t="s">
        <v>16</v>
      </c>
      <c r="F13" s="15" t="s">
        <v>17</v>
      </c>
      <c r="G13" s="9" t="s">
        <v>100</v>
      </c>
      <c r="H13" s="9"/>
      <c r="I13" s="15" t="s">
        <v>204</v>
      </c>
      <c r="J13" s="15" t="s">
        <v>205</v>
      </c>
      <c r="K13" s="9" t="s">
        <v>18</v>
      </c>
      <c r="L13" s="9"/>
      <c r="M13" s="9"/>
      <c r="N13" s="12">
        <v>1459</v>
      </c>
      <c r="O13" s="12"/>
      <c r="P13" s="12"/>
      <c r="Q13" s="12"/>
      <c r="R13" s="12"/>
      <c r="S13" s="9"/>
      <c r="T13" s="16"/>
      <c r="U13" s="8"/>
      <c r="V13" s="20"/>
      <c r="W13" s="9"/>
      <c r="X13" s="9"/>
      <c r="Y13" s="9"/>
      <c r="Z13" s="21"/>
    </row>
    <row r="14" spans="1:29" x14ac:dyDescent="0.25">
      <c r="A14" s="69"/>
      <c r="B14" s="35" t="s">
        <v>78</v>
      </c>
      <c r="C14" s="73" t="s">
        <v>142</v>
      </c>
      <c r="D14" s="35" t="s">
        <v>89</v>
      </c>
      <c r="E14" s="9" t="s">
        <v>16</v>
      </c>
      <c r="F14" s="15" t="s">
        <v>17</v>
      </c>
      <c r="G14" s="9" t="s">
        <v>99</v>
      </c>
      <c r="H14" s="9"/>
      <c r="I14" s="15" t="s">
        <v>204</v>
      </c>
      <c r="J14" s="15" t="s">
        <v>205</v>
      </c>
      <c r="K14" s="9" t="s">
        <v>19</v>
      </c>
      <c r="L14" s="9"/>
      <c r="M14" s="9"/>
      <c r="N14" s="12">
        <v>1559.01</v>
      </c>
      <c r="O14" s="12"/>
      <c r="P14" s="12"/>
      <c r="Q14" s="12"/>
      <c r="R14" s="12"/>
      <c r="S14" s="9" t="s">
        <v>18</v>
      </c>
      <c r="T14" s="16" t="s">
        <v>183</v>
      </c>
      <c r="U14" s="18" t="s">
        <v>20</v>
      </c>
      <c r="V14" s="20"/>
      <c r="W14" s="9"/>
      <c r="X14" s="9"/>
      <c r="Y14" s="9"/>
      <c r="Z14" s="21"/>
    </row>
    <row r="15" spans="1:29" x14ac:dyDescent="0.25">
      <c r="A15" s="69"/>
      <c r="B15" s="35" t="s">
        <v>79</v>
      </c>
      <c r="C15" s="69" t="s">
        <v>143</v>
      </c>
      <c r="D15" s="35" t="s">
        <v>90</v>
      </c>
      <c r="E15" s="9" t="s">
        <v>16</v>
      </c>
      <c r="F15" s="15" t="s">
        <v>17</v>
      </c>
      <c r="G15" s="9" t="s">
        <v>99</v>
      </c>
      <c r="H15" s="9" t="s">
        <v>189</v>
      </c>
      <c r="I15" s="15" t="s">
        <v>204</v>
      </c>
      <c r="J15" s="15" t="s">
        <v>205</v>
      </c>
      <c r="K15" s="9" t="s">
        <v>19</v>
      </c>
      <c r="L15" s="9"/>
      <c r="M15" s="9"/>
      <c r="N15" s="17">
        <v>500</v>
      </c>
      <c r="O15" s="17">
        <v>1000</v>
      </c>
      <c r="P15" s="17" t="s">
        <v>18</v>
      </c>
      <c r="Q15" s="17" t="s">
        <v>18</v>
      </c>
      <c r="R15" s="17">
        <f>N15/20</f>
        <v>25</v>
      </c>
      <c r="S15" s="16" t="s">
        <v>19</v>
      </c>
      <c r="T15" s="16" t="s">
        <v>183</v>
      </c>
      <c r="U15" s="18" t="s">
        <v>21</v>
      </c>
      <c r="V15" s="20"/>
      <c r="W15" s="9"/>
      <c r="X15" s="9"/>
      <c r="Y15" s="9"/>
      <c r="Z15" s="21"/>
    </row>
    <row r="16" spans="1:29" x14ac:dyDescent="0.25">
      <c r="A16" s="69"/>
      <c r="B16" s="35" t="s">
        <v>80</v>
      </c>
      <c r="C16" s="69" t="s">
        <v>144</v>
      </c>
      <c r="D16" s="35" t="s">
        <v>91</v>
      </c>
      <c r="E16" s="9" t="s">
        <v>16</v>
      </c>
      <c r="F16" s="15" t="s">
        <v>17</v>
      </c>
      <c r="G16" s="9" t="s">
        <v>99</v>
      </c>
      <c r="H16" s="9"/>
      <c r="I16" s="15" t="s">
        <v>204</v>
      </c>
      <c r="J16" s="15" t="s">
        <v>205</v>
      </c>
      <c r="K16" s="9" t="s">
        <v>18</v>
      </c>
      <c r="L16" s="9"/>
      <c r="M16" s="9"/>
      <c r="N16" s="12">
        <v>1561</v>
      </c>
      <c r="O16" s="12"/>
      <c r="P16" s="12"/>
      <c r="Q16" s="12"/>
      <c r="R16" s="12"/>
      <c r="S16" s="9" t="s">
        <v>18</v>
      </c>
      <c r="T16" s="10"/>
      <c r="U16" s="10"/>
      <c r="V16" s="20"/>
      <c r="W16" s="9"/>
      <c r="X16" s="9"/>
      <c r="Y16" s="9"/>
      <c r="Z16" s="21"/>
    </row>
    <row r="17" spans="1:35" x14ac:dyDescent="0.25">
      <c r="A17" s="69"/>
      <c r="B17" s="35" t="s">
        <v>81</v>
      </c>
      <c r="C17" s="47" t="s">
        <v>145</v>
      </c>
      <c r="D17" s="35" t="s">
        <v>92</v>
      </c>
      <c r="E17" s="9" t="s">
        <v>16</v>
      </c>
      <c r="F17" s="15" t="s">
        <v>17</v>
      </c>
      <c r="G17" s="9" t="s">
        <v>100</v>
      </c>
      <c r="H17" s="9"/>
      <c r="I17" s="15" t="s">
        <v>204</v>
      </c>
      <c r="J17" s="15" t="s">
        <v>205</v>
      </c>
      <c r="K17" s="9" t="s">
        <v>18</v>
      </c>
      <c r="L17" s="9"/>
      <c r="M17" s="9"/>
      <c r="N17" s="12">
        <v>1324</v>
      </c>
      <c r="O17" s="12"/>
      <c r="P17" s="12"/>
      <c r="Q17" s="12"/>
      <c r="R17" s="12"/>
      <c r="S17" s="9"/>
      <c r="T17" s="69"/>
      <c r="V17" s="20"/>
      <c r="W17" s="9"/>
      <c r="X17" s="9"/>
      <c r="Y17" s="9"/>
      <c r="Z17" s="21"/>
    </row>
    <row r="18" spans="1:35" x14ac:dyDescent="0.25">
      <c r="A18" s="69"/>
      <c r="B18" s="35" t="s">
        <v>82</v>
      </c>
      <c r="C18" s="69" t="s">
        <v>142</v>
      </c>
      <c r="D18" s="35" t="s">
        <v>93</v>
      </c>
      <c r="E18" s="9" t="s">
        <v>16</v>
      </c>
      <c r="F18" s="15" t="s">
        <v>17</v>
      </c>
      <c r="G18" s="9" t="s">
        <v>100</v>
      </c>
      <c r="H18" s="9"/>
      <c r="I18" s="15" t="s">
        <v>204</v>
      </c>
      <c r="J18" s="15" t="s">
        <v>205</v>
      </c>
      <c r="K18" s="9" t="s">
        <v>18</v>
      </c>
      <c r="L18" s="9"/>
      <c r="M18" s="9"/>
      <c r="N18" s="12">
        <v>400</v>
      </c>
      <c r="O18" s="12"/>
      <c r="P18" s="12"/>
      <c r="Q18" s="12"/>
      <c r="R18" s="12"/>
      <c r="S18" s="9"/>
      <c r="T18" s="9"/>
      <c r="U18" s="10"/>
      <c r="V18" s="20"/>
      <c r="W18" s="9"/>
      <c r="X18" s="9"/>
      <c r="Y18" s="9"/>
      <c r="Z18" s="21"/>
    </row>
    <row r="19" spans="1:35" x14ac:dyDescent="0.25">
      <c r="A19" s="69"/>
      <c r="B19" s="35" t="s">
        <v>83</v>
      </c>
      <c r="C19" s="69" t="s">
        <v>146</v>
      </c>
      <c r="D19" s="35" t="s">
        <v>94</v>
      </c>
      <c r="E19" s="9" t="s">
        <v>16</v>
      </c>
      <c r="F19" s="15" t="s">
        <v>17</v>
      </c>
      <c r="G19" s="9" t="s">
        <v>100</v>
      </c>
      <c r="H19" s="9"/>
      <c r="I19" s="15" t="s">
        <v>204</v>
      </c>
      <c r="J19" s="15" t="s">
        <v>205</v>
      </c>
      <c r="K19" s="9" t="s">
        <v>19</v>
      </c>
      <c r="L19" s="9"/>
      <c r="M19" s="9"/>
      <c r="N19" s="12">
        <v>1575</v>
      </c>
      <c r="O19" s="12"/>
      <c r="P19" s="12"/>
      <c r="Q19" s="12"/>
      <c r="R19" s="12"/>
      <c r="S19" s="9" t="s">
        <v>18</v>
      </c>
      <c r="T19" s="10"/>
      <c r="U19" s="10"/>
      <c r="V19" s="20"/>
      <c r="W19" s="9"/>
      <c r="X19" s="9"/>
      <c r="Y19" s="9"/>
      <c r="Z19" s="21"/>
    </row>
    <row r="20" spans="1:35" x14ac:dyDescent="0.25">
      <c r="A20" s="69"/>
      <c r="B20" s="35" t="s">
        <v>84</v>
      </c>
      <c r="C20" s="69" t="s">
        <v>147</v>
      </c>
      <c r="D20" s="35" t="s">
        <v>95</v>
      </c>
      <c r="E20" s="9" t="s">
        <v>16</v>
      </c>
      <c r="F20" s="15" t="s">
        <v>17</v>
      </c>
      <c r="G20" s="9" t="s">
        <v>99</v>
      </c>
      <c r="H20" s="9"/>
      <c r="I20" s="15" t="s">
        <v>204</v>
      </c>
      <c r="J20" s="15" t="s">
        <v>205</v>
      </c>
      <c r="K20" s="9" t="s">
        <v>19</v>
      </c>
      <c r="L20" s="9"/>
      <c r="M20" s="9"/>
      <c r="N20" s="12">
        <v>1580</v>
      </c>
      <c r="O20" s="12"/>
      <c r="P20" s="12"/>
      <c r="Q20" s="12"/>
      <c r="R20" s="12"/>
      <c r="S20" s="9" t="s">
        <v>18</v>
      </c>
      <c r="T20" s="10"/>
      <c r="U20" s="10"/>
      <c r="V20" s="20"/>
      <c r="W20" s="9"/>
      <c r="X20" s="9"/>
      <c r="Y20" s="9"/>
      <c r="Z20" s="21"/>
    </row>
    <row r="21" spans="1:35" x14ac:dyDescent="0.25">
      <c r="A21" s="69"/>
      <c r="B21" s="35" t="s">
        <v>85</v>
      </c>
      <c r="C21" s="69" t="s">
        <v>148</v>
      </c>
      <c r="D21" s="35" t="s">
        <v>96</v>
      </c>
      <c r="E21" s="9" t="s">
        <v>16</v>
      </c>
      <c r="F21" s="15" t="s">
        <v>22</v>
      </c>
      <c r="G21" s="9" t="s">
        <v>99</v>
      </c>
      <c r="H21" s="9"/>
      <c r="I21" s="15" t="s">
        <v>204</v>
      </c>
      <c r="J21" s="15" t="s">
        <v>205</v>
      </c>
      <c r="K21" s="9" t="s">
        <v>18</v>
      </c>
      <c r="L21" s="9"/>
      <c r="M21" s="9"/>
      <c r="N21" s="9">
        <v>927.54</v>
      </c>
      <c r="O21" s="9"/>
      <c r="P21" s="9"/>
      <c r="Q21" s="9"/>
      <c r="R21" s="9"/>
      <c r="S21" s="9" t="s">
        <v>19</v>
      </c>
      <c r="T21" s="13" t="s">
        <v>184</v>
      </c>
      <c r="U21" s="14" t="s">
        <v>23</v>
      </c>
      <c r="V21" s="20"/>
      <c r="W21" s="10"/>
      <c r="X21" s="9"/>
      <c r="Y21" s="9"/>
      <c r="Z21" s="21"/>
    </row>
    <row r="22" spans="1:35" x14ac:dyDescent="0.25">
      <c r="A22" s="69"/>
      <c r="B22" s="35" t="s">
        <v>86</v>
      </c>
      <c r="C22" s="69" t="s">
        <v>149</v>
      </c>
      <c r="D22" s="35" t="s">
        <v>97</v>
      </c>
      <c r="E22" s="9" t="s">
        <v>24</v>
      </c>
      <c r="F22" s="15" t="s">
        <v>25</v>
      </c>
      <c r="G22" s="9" t="s">
        <v>100</v>
      </c>
      <c r="H22" s="9"/>
      <c r="I22" s="15" t="s">
        <v>204</v>
      </c>
      <c r="J22" s="15" t="s">
        <v>205</v>
      </c>
      <c r="K22" s="9" t="s">
        <v>18</v>
      </c>
      <c r="L22" s="9"/>
      <c r="M22" s="9"/>
      <c r="N22" s="9">
        <v>927.54</v>
      </c>
      <c r="O22" s="9"/>
      <c r="P22" s="9"/>
      <c r="Q22" s="9"/>
      <c r="R22" s="9"/>
      <c r="S22" s="9"/>
      <c r="T22" s="9"/>
      <c r="U22" s="9"/>
      <c r="V22" s="9"/>
      <c r="W22" s="73" t="s">
        <v>27</v>
      </c>
      <c r="X22" s="21">
        <v>5</v>
      </c>
      <c r="Y22" s="9"/>
      <c r="Z22" s="21"/>
    </row>
    <row r="23" spans="1:35" x14ac:dyDescent="0.25">
      <c r="A23" s="69"/>
      <c r="B23" s="35" t="s">
        <v>87</v>
      </c>
      <c r="C23" s="69" t="s">
        <v>150</v>
      </c>
      <c r="D23" s="35" t="s">
        <v>98</v>
      </c>
      <c r="E23" s="9" t="s">
        <v>16</v>
      </c>
      <c r="F23" s="19" t="s">
        <v>28</v>
      </c>
      <c r="G23" s="9" t="s">
        <v>99</v>
      </c>
      <c r="H23" s="9"/>
      <c r="I23" s="15" t="s">
        <v>204</v>
      </c>
      <c r="J23" s="15" t="s">
        <v>205</v>
      </c>
      <c r="K23" s="9" t="s">
        <v>18</v>
      </c>
      <c r="L23" s="9"/>
      <c r="M23" s="9"/>
      <c r="N23" s="9">
        <v>1103.3800000000001</v>
      </c>
      <c r="O23" s="9"/>
      <c r="P23" s="9"/>
      <c r="Q23" s="9"/>
      <c r="R23" s="9"/>
      <c r="S23" s="9" t="s">
        <v>19</v>
      </c>
      <c r="T23" s="9"/>
      <c r="U23" s="9"/>
      <c r="V23" s="10"/>
      <c r="W23" s="9"/>
      <c r="X23" s="9"/>
      <c r="Y23" s="15" t="s">
        <v>29</v>
      </c>
      <c r="Z23" s="21">
        <v>47.3</v>
      </c>
    </row>
    <row r="24" spans="1:35" x14ac:dyDescent="0.25">
      <c r="A24" s="69"/>
      <c r="B24" s="15" t="s">
        <v>137</v>
      </c>
      <c r="C24" s="9" t="s">
        <v>151</v>
      </c>
      <c r="D24" s="15" t="s">
        <v>138</v>
      </c>
      <c r="E24" s="9" t="s">
        <v>16</v>
      </c>
      <c r="F24" s="15" t="s">
        <v>139</v>
      </c>
      <c r="G24" s="9" t="s">
        <v>99</v>
      </c>
      <c r="H24" s="9"/>
      <c r="I24" s="15" t="s">
        <v>204</v>
      </c>
      <c r="J24" s="15" t="s">
        <v>205</v>
      </c>
      <c r="K24" s="9" t="s">
        <v>19</v>
      </c>
      <c r="L24" s="9"/>
      <c r="M24" s="9"/>
      <c r="N24" s="12">
        <v>25</v>
      </c>
      <c r="O24" s="12"/>
      <c r="P24" s="12"/>
      <c r="Q24" s="12"/>
      <c r="R24" s="12"/>
      <c r="S24" s="9" t="s">
        <v>19</v>
      </c>
      <c r="T24" s="9"/>
      <c r="U24" s="9"/>
      <c r="V24" s="10"/>
      <c r="W24" s="9"/>
      <c r="X24" s="9"/>
      <c r="Y24" s="15" t="s">
        <v>67</v>
      </c>
      <c r="Z24" s="21">
        <v>25.7</v>
      </c>
    </row>
    <row r="25" spans="1:35" x14ac:dyDescent="0.25">
      <c r="A25" s="6"/>
      <c r="B25" s="6"/>
      <c r="C25" s="6"/>
      <c r="D25" s="6"/>
      <c r="E25" s="6"/>
      <c r="F25" s="6"/>
      <c r="G25" s="6"/>
      <c r="H25" s="6"/>
      <c r="I25" s="6"/>
      <c r="J25" s="6"/>
      <c r="K25" s="6"/>
      <c r="L25" s="6"/>
      <c r="M25" s="6"/>
      <c r="N25" s="6"/>
      <c r="O25" s="6"/>
      <c r="P25" s="6"/>
      <c r="Q25" s="6"/>
      <c r="R25" s="6"/>
      <c r="S25" s="6"/>
      <c r="T25" s="6"/>
      <c r="W25" s="6"/>
      <c r="X25" s="6"/>
      <c r="Y25" s="6"/>
      <c r="Z25" s="6"/>
    </row>
    <row r="26" spans="1:35" s="57" customFormat="1" ht="383.25" hidden="1" customHeight="1" x14ac:dyDescent="0.25">
      <c r="A26" s="48" t="s">
        <v>56</v>
      </c>
      <c r="B26" s="48"/>
      <c r="C26" s="48"/>
      <c r="D26" s="48"/>
      <c r="E26" s="49" t="s">
        <v>68</v>
      </c>
      <c r="F26" s="49" t="s">
        <v>57</v>
      </c>
      <c r="G26" s="48" t="s">
        <v>111</v>
      </c>
      <c r="H26" s="48"/>
      <c r="I26" s="50"/>
      <c r="J26" s="50"/>
      <c r="K26" s="51" t="s">
        <v>69</v>
      </c>
      <c r="L26" s="51"/>
      <c r="M26" s="51"/>
      <c r="N26" s="52" t="s">
        <v>103</v>
      </c>
      <c r="O26" s="52"/>
      <c r="P26" s="52"/>
      <c r="Q26" s="52"/>
      <c r="R26" s="52"/>
      <c r="S26" s="48" t="s">
        <v>58</v>
      </c>
      <c r="T26" s="53" t="s">
        <v>59</v>
      </c>
      <c r="U26" s="54" t="s">
        <v>30</v>
      </c>
      <c r="V26" s="54" t="s">
        <v>70</v>
      </c>
      <c r="W26" s="55" t="s">
        <v>76</v>
      </c>
      <c r="X26" s="55" t="s">
        <v>71</v>
      </c>
      <c r="Y26" s="53" t="s">
        <v>104</v>
      </c>
      <c r="Z26" s="56" t="s">
        <v>75</v>
      </c>
      <c r="AB26" s="58"/>
      <c r="AC26" s="58"/>
    </row>
    <row r="28" spans="1:35" hidden="1" x14ac:dyDescent="0.25">
      <c r="A28" s="59" t="s">
        <v>31</v>
      </c>
      <c r="B28" s="59"/>
      <c r="C28" s="59"/>
      <c r="D28" s="59"/>
      <c r="E28" s="6"/>
      <c r="F28" s="6"/>
      <c r="G28" s="5"/>
      <c r="H28" s="5"/>
      <c r="I28" s="5"/>
      <c r="J28" s="5"/>
      <c r="K28" s="6"/>
      <c r="L28" s="6"/>
      <c r="M28" s="6"/>
      <c r="S28" s="3"/>
      <c r="T28" s="6"/>
      <c r="W28" s="6"/>
      <c r="X28" s="6"/>
      <c r="Y28" s="6"/>
      <c r="Z28" s="6"/>
      <c r="AA28" s="6"/>
      <c r="AB28" s="6"/>
      <c r="AC28" s="6"/>
      <c r="AD28" s="6"/>
      <c r="AE28" s="6"/>
      <c r="AF28" s="6"/>
      <c r="AG28" s="6"/>
      <c r="AH28" s="6"/>
      <c r="AI28" s="6"/>
    </row>
    <row r="29" spans="1:35" hidden="1" x14ac:dyDescent="0.25">
      <c r="A29" s="60" t="s">
        <v>32</v>
      </c>
      <c r="B29" s="60"/>
      <c r="C29" s="60"/>
      <c r="D29" s="60"/>
      <c r="E29" s="6"/>
      <c r="F29" s="6"/>
      <c r="G29" s="6"/>
      <c r="H29" s="6"/>
      <c r="I29" s="6"/>
      <c r="J29" s="6"/>
      <c r="K29" s="6"/>
      <c r="L29" s="6"/>
      <c r="M29" s="6"/>
      <c r="S29" s="23"/>
      <c r="T29" s="6"/>
      <c r="W29" s="6"/>
      <c r="X29" s="3"/>
      <c r="Y29" s="3"/>
      <c r="Z29" s="6"/>
      <c r="AA29" s="6"/>
      <c r="AB29" s="6"/>
      <c r="AC29" s="6"/>
      <c r="AD29" s="6"/>
      <c r="AE29" s="6"/>
      <c r="AF29" s="6"/>
      <c r="AG29" s="6"/>
      <c r="AH29" s="6"/>
      <c r="AI29" s="6"/>
    </row>
    <row r="30" spans="1:35" hidden="1" x14ac:dyDescent="0.25">
      <c r="A30" s="60" t="s">
        <v>33</v>
      </c>
      <c r="B30" s="60"/>
      <c r="C30" s="60"/>
      <c r="D30" s="60"/>
      <c r="E30" s="6"/>
      <c r="F30" s="6"/>
      <c r="G30" s="6"/>
      <c r="H30" s="6"/>
      <c r="I30" s="6"/>
      <c r="J30" s="6"/>
      <c r="K30" s="6"/>
      <c r="L30" s="6"/>
      <c r="M30" s="6"/>
      <c r="S30" s="23"/>
      <c r="T30" s="6"/>
      <c r="W30" s="6"/>
      <c r="X30" s="3"/>
      <c r="Y30" s="3"/>
      <c r="Z30" s="6"/>
      <c r="AA30" s="6"/>
      <c r="AB30" s="6"/>
      <c r="AC30" s="6"/>
      <c r="AD30" s="6"/>
      <c r="AE30" s="6"/>
      <c r="AF30" s="6"/>
      <c r="AG30" s="6"/>
      <c r="AH30" s="6"/>
      <c r="AI30" s="6"/>
    </row>
    <row r="31" spans="1:35" hidden="1" x14ac:dyDescent="0.25">
      <c r="A31" s="60" t="s">
        <v>34</v>
      </c>
      <c r="B31" s="60"/>
      <c r="C31" s="60"/>
      <c r="D31" s="60"/>
      <c r="E31" s="22"/>
      <c r="F31" s="22"/>
      <c r="G31" s="6"/>
      <c r="H31" s="6"/>
      <c r="I31" s="6"/>
      <c r="J31" s="6"/>
      <c r="K31" s="22"/>
      <c r="L31" s="22"/>
      <c r="M31" s="22"/>
      <c r="S31" s="6"/>
      <c r="T31" s="6"/>
      <c r="W31" s="6"/>
      <c r="X31" s="3"/>
      <c r="Y31" s="3"/>
      <c r="Z31" s="22"/>
      <c r="AA31" s="22"/>
      <c r="AB31" s="22"/>
      <c r="AC31" s="22"/>
      <c r="AD31" s="6"/>
      <c r="AE31" s="6"/>
      <c r="AF31" s="6"/>
      <c r="AG31" s="6"/>
      <c r="AH31" s="6"/>
      <c r="AI31" s="6"/>
    </row>
    <row r="32" spans="1:35" hidden="1" x14ac:dyDescent="0.25">
      <c r="A32" s="60" t="s">
        <v>35</v>
      </c>
      <c r="B32" s="60"/>
      <c r="C32" s="60"/>
      <c r="D32" s="60"/>
      <c r="E32" s="22"/>
      <c r="F32" s="22"/>
      <c r="G32" s="6"/>
      <c r="H32" s="6"/>
      <c r="I32" s="6"/>
      <c r="J32" s="6"/>
      <c r="K32" s="22"/>
      <c r="L32" s="22"/>
      <c r="M32" s="22"/>
      <c r="S32" s="6"/>
      <c r="T32" s="6"/>
      <c r="W32" s="6"/>
      <c r="X32" s="3"/>
      <c r="Y32" s="3"/>
      <c r="Z32" s="22"/>
      <c r="AA32" s="22"/>
      <c r="AB32" s="22"/>
      <c r="AC32" s="22"/>
      <c r="AD32" s="6"/>
      <c r="AE32" s="6"/>
      <c r="AF32" s="6"/>
      <c r="AG32" s="6"/>
      <c r="AH32" s="6"/>
      <c r="AI32" s="6"/>
    </row>
    <row r="33" spans="1:35" hidden="1" x14ac:dyDescent="0.25">
      <c r="A33" s="60" t="s">
        <v>36</v>
      </c>
      <c r="B33" s="60"/>
      <c r="C33" s="60"/>
      <c r="D33" s="60"/>
      <c r="E33" s="6"/>
      <c r="F33" s="6"/>
      <c r="G33" s="6"/>
      <c r="H33" s="6"/>
      <c r="I33" s="6"/>
      <c r="J33" s="6"/>
      <c r="K33" s="6"/>
      <c r="L33" s="6"/>
      <c r="M33" s="6"/>
      <c r="S33" s="6"/>
      <c r="T33" s="6"/>
      <c r="W33" s="6"/>
      <c r="X33" s="3"/>
      <c r="Y33" s="3"/>
      <c r="Z33" s="6"/>
      <c r="AA33" s="6"/>
      <c r="AB33" s="6"/>
      <c r="AC33" s="6"/>
      <c r="AD33" s="6"/>
      <c r="AE33" s="6"/>
      <c r="AF33" s="6"/>
      <c r="AG33" s="6"/>
      <c r="AH33" s="6"/>
      <c r="AI33" s="6"/>
    </row>
    <row r="34" spans="1:35" hidden="1" x14ac:dyDescent="0.25">
      <c r="A34" s="60" t="s">
        <v>38</v>
      </c>
      <c r="B34" s="60"/>
      <c r="C34" s="60"/>
      <c r="D34" s="60"/>
      <c r="E34" s="6"/>
      <c r="F34" s="6"/>
      <c r="G34" s="6"/>
      <c r="H34" s="6"/>
      <c r="I34" s="6"/>
      <c r="J34" s="6"/>
      <c r="K34" s="6"/>
      <c r="L34" s="6"/>
      <c r="M34" s="6"/>
      <c r="S34" s="6"/>
      <c r="T34" s="6"/>
      <c r="W34" s="6"/>
      <c r="X34" s="3"/>
      <c r="Y34" s="3"/>
      <c r="Z34" s="6"/>
      <c r="AA34" s="6"/>
      <c r="AB34" s="6"/>
      <c r="AC34" s="6"/>
      <c r="AD34" s="6"/>
      <c r="AE34" s="6"/>
      <c r="AF34" s="6"/>
      <c r="AG34" s="6"/>
      <c r="AH34" s="6"/>
      <c r="AI34" s="6"/>
    </row>
    <row r="35" spans="1:35" hidden="1" x14ac:dyDescent="0.25">
      <c r="A35" s="60" t="s">
        <v>39</v>
      </c>
      <c r="B35" s="60"/>
      <c r="C35" s="60"/>
      <c r="D35" s="60"/>
      <c r="E35" s="22"/>
      <c r="F35" s="22"/>
      <c r="G35" s="6"/>
      <c r="H35" s="6"/>
      <c r="I35" s="6"/>
      <c r="J35" s="6"/>
      <c r="K35" s="22"/>
      <c r="L35" s="22"/>
      <c r="M35" s="22"/>
      <c r="S35" s="6"/>
      <c r="T35" s="6"/>
      <c r="W35" s="6"/>
      <c r="X35" s="3"/>
      <c r="Y35" s="3"/>
      <c r="Z35" s="22"/>
      <c r="AA35" s="22"/>
      <c r="AB35" s="22"/>
      <c r="AC35" s="22"/>
      <c r="AD35" s="6"/>
      <c r="AE35" s="6"/>
      <c r="AF35" s="6"/>
      <c r="AG35" s="6"/>
      <c r="AH35" s="6"/>
      <c r="AI35" s="6"/>
    </row>
    <row r="36" spans="1:35" hidden="1" x14ac:dyDescent="0.25">
      <c r="A36" s="60" t="s">
        <v>40</v>
      </c>
      <c r="B36" s="60"/>
      <c r="C36" s="60"/>
      <c r="D36" s="60"/>
      <c r="E36" s="23" t="s">
        <v>41</v>
      </c>
      <c r="F36" s="23"/>
      <c r="G36" s="6"/>
      <c r="H36" s="6"/>
      <c r="I36" s="6"/>
      <c r="J36" s="6"/>
      <c r="K36" s="23"/>
      <c r="L36" s="23"/>
      <c r="M36" s="23"/>
      <c r="S36" s="6"/>
      <c r="T36" s="6"/>
      <c r="W36" s="6"/>
      <c r="X36" s="3"/>
      <c r="Y36" s="3"/>
      <c r="Z36" s="23"/>
      <c r="AA36" s="23"/>
      <c r="AB36" s="23"/>
      <c r="AC36" s="23"/>
      <c r="AD36" s="6"/>
      <c r="AE36" s="6"/>
      <c r="AF36" s="6"/>
      <c r="AG36" s="6"/>
      <c r="AH36" s="6"/>
      <c r="AI36" s="6"/>
    </row>
    <row r="37" spans="1:35" hidden="1" x14ac:dyDescent="0.25">
      <c r="A37" s="60" t="s">
        <v>42</v>
      </c>
      <c r="B37" s="60"/>
      <c r="C37" s="60"/>
      <c r="D37" s="60"/>
      <c r="E37" s="22"/>
      <c r="F37" s="22"/>
      <c r="G37" s="6"/>
      <c r="H37" s="6"/>
      <c r="I37" s="6"/>
      <c r="J37" s="6"/>
      <c r="K37" s="22"/>
      <c r="L37" s="22"/>
      <c r="M37" s="22"/>
      <c r="S37" s="6"/>
      <c r="T37" s="6"/>
      <c r="W37" s="6"/>
      <c r="X37" s="3"/>
      <c r="Y37" s="3"/>
      <c r="Z37" s="22"/>
      <c r="AA37" s="22"/>
      <c r="AB37" s="22"/>
      <c r="AC37" s="22"/>
      <c r="AD37" s="6"/>
      <c r="AE37" s="6"/>
      <c r="AF37" s="6"/>
      <c r="AG37" s="6"/>
      <c r="AH37" s="6"/>
      <c r="AI37" s="6"/>
    </row>
    <row r="38" spans="1:35" ht="79.2" hidden="1" x14ac:dyDescent="0.25">
      <c r="A38" s="60" t="s">
        <v>43</v>
      </c>
      <c r="B38" s="60"/>
      <c r="C38" s="60"/>
      <c r="D38" s="60"/>
      <c r="E38" s="37" t="s">
        <v>72</v>
      </c>
      <c r="F38" s="22"/>
      <c r="G38" s="6"/>
      <c r="H38" s="6"/>
      <c r="I38" s="6"/>
      <c r="J38" s="6"/>
      <c r="K38" s="22"/>
      <c r="L38" s="22"/>
      <c r="M38" s="22"/>
      <c r="S38" s="6"/>
      <c r="T38" s="6"/>
      <c r="W38" s="6"/>
      <c r="X38" s="3"/>
      <c r="Y38" s="3"/>
      <c r="Z38" s="22"/>
      <c r="AA38" s="22"/>
      <c r="AB38" s="22"/>
      <c r="AC38" s="22"/>
      <c r="AD38" s="6"/>
      <c r="AE38" s="6"/>
      <c r="AF38" s="6"/>
      <c r="AG38" s="6"/>
      <c r="AH38" s="6"/>
      <c r="AI38" s="6"/>
    </row>
    <row r="39" spans="1:35" hidden="1" x14ac:dyDescent="0.25">
      <c r="A39" s="60" t="s">
        <v>44</v>
      </c>
      <c r="B39" s="60"/>
      <c r="C39" s="60"/>
      <c r="D39" s="60"/>
      <c r="E39" s="23"/>
      <c r="F39" s="23"/>
      <c r="G39" s="6"/>
      <c r="H39" s="6"/>
      <c r="I39" s="6"/>
      <c r="J39" s="6"/>
      <c r="K39" s="23"/>
      <c r="L39" s="23"/>
      <c r="M39" s="23"/>
      <c r="S39" s="6"/>
      <c r="T39" s="6"/>
      <c r="W39" s="6"/>
      <c r="X39" s="3"/>
      <c r="Y39" s="3"/>
      <c r="Z39" s="23"/>
      <c r="AA39" s="23"/>
      <c r="AB39" s="23"/>
      <c r="AC39" s="23"/>
    </row>
    <row r="40" spans="1:35" hidden="1" x14ac:dyDescent="0.25">
      <c r="A40" s="60" t="s">
        <v>45</v>
      </c>
      <c r="B40" s="60"/>
      <c r="C40" s="60"/>
      <c r="D40" s="60"/>
      <c r="E40" s="22"/>
      <c r="F40" s="22"/>
      <c r="G40" s="6"/>
      <c r="H40" s="6"/>
      <c r="I40" s="6"/>
      <c r="J40" s="6"/>
      <c r="K40" s="22"/>
      <c r="L40" s="22"/>
      <c r="M40" s="22"/>
      <c r="S40" s="6"/>
      <c r="T40" s="6"/>
      <c r="W40" s="6"/>
      <c r="X40" s="3"/>
      <c r="Y40" s="3"/>
      <c r="Z40" s="22"/>
      <c r="AA40" s="22"/>
      <c r="AB40" s="22"/>
      <c r="AC40" s="22"/>
    </row>
    <row r="41" spans="1:35" hidden="1" x14ac:dyDescent="0.25">
      <c r="A41" s="60" t="s">
        <v>46</v>
      </c>
      <c r="B41" s="60"/>
      <c r="C41" s="60"/>
      <c r="D41" s="60"/>
      <c r="E41" s="22"/>
      <c r="F41" s="22"/>
      <c r="G41" s="6"/>
      <c r="H41" s="6"/>
      <c r="I41" s="6"/>
      <c r="J41" s="6"/>
      <c r="K41" s="22"/>
      <c r="L41" s="22"/>
      <c r="M41" s="22"/>
      <c r="S41" s="6"/>
      <c r="T41" s="6"/>
      <c r="W41" s="6"/>
      <c r="X41" s="3"/>
      <c r="Y41" s="3"/>
      <c r="Z41" s="22"/>
      <c r="AA41" s="22"/>
      <c r="AB41" s="22"/>
      <c r="AC41" s="22"/>
    </row>
    <row r="42" spans="1:35" hidden="1" x14ac:dyDescent="0.25">
      <c r="A42" s="60" t="s">
        <v>47</v>
      </c>
      <c r="B42" s="60"/>
      <c r="C42" s="60"/>
      <c r="D42" s="60"/>
      <c r="E42" s="22"/>
      <c r="F42" s="22"/>
      <c r="G42" s="6"/>
      <c r="H42" s="6"/>
      <c r="I42" s="6"/>
      <c r="J42" s="6"/>
      <c r="K42" s="22"/>
      <c r="L42" s="22"/>
      <c r="M42" s="22"/>
      <c r="S42" s="6"/>
      <c r="T42" s="6"/>
      <c r="W42" s="6"/>
      <c r="X42" s="3"/>
      <c r="Y42" s="3"/>
      <c r="Z42" s="22"/>
      <c r="AA42" s="22"/>
      <c r="AB42" s="22"/>
      <c r="AC42" s="22"/>
    </row>
    <row r="43" spans="1:35" ht="237" hidden="1" customHeight="1" x14ac:dyDescent="0.25">
      <c r="E43" s="22"/>
      <c r="F43" s="22"/>
      <c r="G43" s="6"/>
      <c r="H43" s="6"/>
      <c r="I43" s="6"/>
      <c r="J43" s="6"/>
      <c r="K43" s="22"/>
      <c r="L43" s="22"/>
      <c r="M43" s="22"/>
      <c r="S43" s="6"/>
      <c r="T43" s="6"/>
      <c r="W43" s="6"/>
      <c r="X43" s="3"/>
      <c r="Y43" s="3"/>
      <c r="Z43" s="22"/>
      <c r="AA43" s="22"/>
      <c r="AB43" s="22"/>
      <c r="AC43" s="22"/>
    </row>
    <row r="44" spans="1:35" hidden="1" x14ac:dyDescent="0.25">
      <c r="E44" s="22"/>
      <c r="F44" s="22"/>
      <c r="G44" s="6"/>
      <c r="H44" s="6"/>
      <c r="I44" s="6"/>
      <c r="J44" s="6"/>
      <c r="K44" s="22"/>
      <c r="L44" s="22"/>
      <c r="M44" s="22"/>
      <c r="S44" s="6"/>
      <c r="T44" s="6"/>
      <c r="W44" s="6"/>
      <c r="X44" s="3"/>
      <c r="Y44" s="3"/>
      <c r="Z44" s="22"/>
      <c r="AA44" s="22"/>
      <c r="AB44" s="22"/>
      <c r="AC44" s="22"/>
    </row>
    <row r="45" spans="1:35" ht="15" hidden="1" customHeight="1" x14ac:dyDescent="0.25">
      <c r="A45" s="141" t="s">
        <v>105</v>
      </c>
      <c r="B45" s="141"/>
      <c r="C45" s="141"/>
      <c r="D45" s="141"/>
      <c r="E45" s="141"/>
      <c r="F45" s="141"/>
      <c r="G45" s="6"/>
      <c r="H45" s="6"/>
      <c r="I45" s="6"/>
      <c r="J45" s="6"/>
      <c r="K45" s="22"/>
      <c r="L45" s="22"/>
      <c r="M45" s="22"/>
      <c r="S45" s="6"/>
      <c r="T45" s="6"/>
      <c r="W45" s="6"/>
      <c r="X45" s="3"/>
      <c r="Y45" s="3"/>
      <c r="Z45" s="22"/>
      <c r="AA45" s="22"/>
      <c r="AB45" s="22"/>
      <c r="AC45" s="22"/>
    </row>
    <row r="46" spans="1:35" hidden="1" x14ac:dyDescent="0.25">
      <c r="A46" s="142"/>
      <c r="B46" s="142"/>
      <c r="C46" s="142"/>
      <c r="D46" s="142"/>
      <c r="E46" s="142"/>
      <c r="F46" s="142"/>
    </row>
    <row r="47" spans="1:35" hidden="1" x14ac:dyDescent="0.25">
      <c r="A47" s="142"/>
      <c r="B47" s="142"/>
      <c r="C47" s="142"/>
      <c r="D47" s="142"/>
      <c r="E47" s="142"/>
      <c r="F47" s="142"/>
      <c r="G47" s="1"/>
      <c r="H47" s="1"/>
      <c r="I47" s="1"/>
      <c r="J47" s="1"/>
      <c r="K47" s="6"/>
      <c r="L47" s="6"/>
      <c r="M47" s="6"/>
      <c r="S47" s="6"/>
      <c r="T47" s="6"/>
      <c r="W47" s="6"/>
      <c r="X47" s="6"/>
      <c r="Y47" s="6"/>
      <c r="Z47" s="6"/>
      <c r="AA47" s="6"/>
      <c r="AB47" s="6"/>
      <c r="AC47" s="6"/>
    </row>
    <row r="48" spans="1:35" hidden="1" x14ac:dyDescent="0.25">
      <c r="A48" s="142"/>
      <c r="B48" s="142"/>
      <c r="C48" s="142"/>
      <c r="D48" s="142"/>
      <c r="E48" s="142"/>
      <c r="F48" s="142"/>
      <c r="G48" s="6"/>
      <c r="H48" s="6"/>
      <c r="I48" s="6"/>
      <c r="J48" s="6"/>
      <c r="K48" s="6"/>
      <c r="L48" s="6"/>
      <c r="M48" s="6"/>
      <c r="S48" s="6"/>
      <c r="T48" s="6"/>
      <c r="W48" s="6"/>
      <c r="X48" s="3"/>
      <c r="Y48" s="3"/>
      <c r="Z48" s="6"/>
      <c r="AA48" s="6"/>
      <c r="AB48" s="6"/>
      <c r="AC48" s="6"/>
    </row>
    <row r="49" spans="1:29" hidden="1" x14ac:dyDescent="0.25">
      <c r="A49" s="142"/>
      <c r="B49" s="142"/>
      <c r="C49" s="142"/>
      <c r="D49" s="142"/>
      <c r="E49" s="142"/>
      <c r="F49" s="142"/>
      <c r="G49" s="6"/>
      <c r="H49" s="6"/>
      <c r="I49" s="6"/>
      <c r="J49" s="6"/>
      <c r="K49" s="23"/>
      <c r="L49" s="23"/>
      <c r="M49" s="23"/>
      <c r="S49" s="6"/>
      <c r="T49" s="6"/>
      <c r="W49" s="6"/>
      <c r="X49" s="6"/>
      <c r="Y49" s="6"/>
      <c r="Z49" s="23"/>
      <c r="AA49" s="23"/>
      <c r="AB49" s="23"/>
      <c r="AC49" s="23"/>
    </row>
    <row r="50" spans="1:29" hidden="1" x14ac:dyDescent="0.25">
      <c r="A50" s="142"/>
      <c r="B50" s="142"/>
      <c r="C50" s="142"/>
      <c r="D50" s="142"/>
      <c r="E50" s="142"/>
      <c r="F50" s="142"/>
      <c r="G50" s="6"/>
      <c r="H50" s="6"/>
      <c r="I50" s="6"/>
      <c r="J50" s="6"/>
      <c r="K50" s="23"/>
      <c r="L50" s="23"/>
      <c r="M50" s="23"/>
      <c r="S50" s="6"/>
      <c r="T50" s="6"/>
      <c r="W50" s="6"/>
      <c r="X50" s="6"/>
      <c r="Y50" s="6"/>
      <c r="Z50" s="23"/>
      <c r="AA50" s="23"/>
      <c r="AB50" s="23"/>
      <c r="AC50" s="23"/>
    </row>
    <row r="51" spans="1:29" hidden="1" x14ac:dyDescent="0.25">
      <c r="A51" s="142"/>
      <c r="B51" s="142"/>
      <c r="C51" s="142"/>
      <c r="D51" s="142"/>
      <c r="E51" s="142"/>
      <c r="F51" s="142"/>
      <c r="G51" s="6"/>
      <c r="H51" s="6"/>
      <c r="I51" s="6"/>
      <c r="J51" s="6"/>
      <c r="K51" s="23"/>
      <c r="L51" s="23"/>
      <c r="M51" s="23"/>
      <c r="S51" s="6"/>
      <c r="T51" s="6"/>
      <c r="W51" s="6"/>
      <c r="X51" s="6"/>
      <c r="Y51" s="6"/>
      <c r="Z51" s="23"/>
      <c r="AA51" s="23"/>
      <c r="AB51" s="23"/>
      <c r="AC51" s="23"/>
    </row>
    <row r="52" spans="1:29" hidden="1" x14ac:dyDescent="0.25">
      <c r="A52" s="142"/>
      <c r="B52" s="142"/>
      <c r="C52" s="142"/>
      <c r="D52" s="142"/>
      <c r="E52" s="142"/>
      <c r="F52" s="142"/>
      <c r="G52" s="24"/>
      <c r="H52" s="24"/>
      <c r="I52" s="24"/>
      <c r="J52" s="24"/>
    </row>
    <row r="53" spans="1:29" hidden="1" x14ac:dyDescent="0.25">
      <c r="A53" s="142"/>
      <c r="B53" s="142"/>
      <c r="C53" s="142"/>
      <c r="D53" s="142"/>
      <c r="E53" s="142"/>
      <c r="F53" s="142"/>
    </row>
    <row r="54" spans="1:29" hidden="1" x14ac:dyDescent="0.25">
      <c r="A54" s="142"/>
      <c r="B54" s="142"/>
      <c r="C54" s="142"/>
      <c r="D54" s="142"/>
      <c r="E54" s="142"/>
      <c r="F54" s="142"/>
    </row>
    <row r="55" spans="1:29" hidden="1" x14ac:dyDescent="0.25">
      <c r="A55" s="142"/>
      <c r="B55" s="142"/>
      <c r="C55" s="142"/>
      <c r="D55" s="142"/>
      <c r="E55" s="142"/>
      <c r="F55" s="142"/>
    </row>
    <row r="56" spans="1:29" hidden="1" x14ac:dyDescent="0.25">
      <c r="A56" s="142"/>
      <c r="B56" s="142"/>
      <c r="C56" s="142"/>
      <c r="D56" s="142"/>
      <c r="E56" s="142"/>
      <c r="F56" s="142"/>
    </row>
    <row r="57" spans="1:29" hidden="1" x14ac:dyDescent="0.25">
      <c r="A57" s="142"/>
      <c r="B57" s="142"/>
      <c r="C57" s="142"/>
      <c r="D57" s="142"/>
      <c r="E57" s="142"/>
      <c r="F57" s="142"/>
    </row>
    <row r="58" spans="1:29" hidden="1" x14ac:dyDescent="0.25">
      <c r="A58" s="142"/>
      <c r="B58" s="142"/>
      <c r="C58" s="142"/>
      <c r="D58" s="142"/>
      <c r="E58" s="142"/>
      <c r="F58" s="142"/>
    </row>
    <row r="60" spans="1:29" x14ac:dyDescent="0.25">
      <c r="A60" s="71"/>
      <c r="B60" s="39"/>
      <c r="C60" s="39"/>
      <c r="D60" s="39"/>
      <c r="E60" s="39"/>
      <c r="F60" s="39"/>
      <c r="G60" s="39"/>
      <c r="I60" s="39"/>
    </row>
    <row r="61" spans="1:29" x14ac:dyDescent="0.25">
      <c r="A61" s="71"/>
    </row>
    <row r="63" spans="1:29" x14ac:dyDescent="0.25">
      <c r="A63" s="79" t="s">
        <v>201</v>
      </c>
    </row>
    <row r="64" spans="1:29" x14ac:dyDescent="0.25">
      <c r="A64" s="79" t="s">
        <v>200</v>
      </c>
    </row>
    <row r="66" spans="1:1" x14ac:dyDescent="0.25">
      <c r="A66" s="79" t="s">
        <v>202</v>
      </c>
    </row>
    <row r="67" spans="1:1" x14ac:dyDescent="0.25">
      <c r="A67" s="79" t="s">
        <v>203</v>
      </c>
    </row>
  </sheetData>
  <mergeCells count="1">
    <mergeCell ref="A45:F58"/>
  </mergeCells>
  <pageMargins left="0.7" right="0.7" top="0.75" bottom="0.75" header="0.3" footer="0.3"/>
  <pageSetup orientation="portrait" horizontalDpi="200" verticalDpi="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
  <sheetViews>
    <sheetView topLeftCell="G3" zoomScale="90" zoomScaleNormal="90" workbookViewId="0">
      <pane ySplit="12" topLeftCell="A15" activePane="bottomLeft" state="frozen"/>
      <selection activeCell="A10" sqref="A10:XFD10"/>
      <selection pane="bottomLeft" activeCell="K39" sqref="K39"/>
    </sheetView>
  </sheetViews>
  <sheetFormatPr defaultColWidth="9.109375" defaultRowHeight="13.2" x14ac:dyDescent="0.25"/>
  <cols>
    <col min="1" max="1" width="27.6640625" style="39" customWidth="1"/>
    <col min="2" max="2" width="13.33203125" style="39" customWidth="1"/>
    <col min="3" max="3" width="18.88671875" style="39" customWidth="1"/>
    <col min="4" max="4" width="14.44140625" style="39" customWidth="1"/>
    <col min="5" max="5" width="12.88671875" style="39" customWidth="1"/>
    <col min="6" max="6" width="12.109375" style="39" customWidth="1"/>
    <col min="7" max="7" width="15.44140625" style="39" customWidth="1"/>
    <col min="8" max="8" width="15.44140625" style="73" customWidth="1"/>
    <col min="9" max="9" width="15.44140625" style="39" customWidth="1"/>
    <col min="10" max="10" width="13" style="39" customWidth="1"/>
    <col min="11" max="13" width="15.44140625" style="39" customWidth="1"/>
    <col min="14" max="15" width="15.44140625" style="70" customWidth="1"/>
    <col min="16" max="16" width="15.44140625" style="108" customWidth="1"/>
    <col min="17" max="17" width="13.44140625" style="39" customWidth="1"/>
    <col min="18" max="20" width="13.44140625" style="72" customWidth="1"/>
    <col min="21" max="22" width="12.88671875" style="39" customWidth="1"/>
    <col min="23" max="23" width="13" style="39" customWidth="1"/>
    <col min="24" max="24" width="19.33203125" style="39" bestFit="1" customWidth="1"/>
    <col min="25" max="26" width="11.6640625" style="39" customWidth="1"/>
    <col min="27" max="27" width="12.44140625" style="39" customWidth="1"/>
    <col min="28" max="28" width="11.5546875" style="39" bestFit="1" customWidth="1"/>
    <col min="29" max="29" width="12.44140625" style="39" customWidth="1"/>
    <col min="30" max="16384" width="9.109375" style="39"/>
  </cols>
  <sheetData>
    <row r="1" spans="1:32" x14ac:dyDescent="0.25">
      <c r="A1" s="6" t="s">
        <v>1</v>
      </c>
      <c r="B1" s="6"/>
      <c r="C1" s="6"/>
      <c r="D1" s="6"/>
      <c r="E1" s="6"/>
      <c r="F1" s="6"/>
      <c r="G1" s="6"/>
      <c r="H1" s="6"/>
      <c r="I1" s="6"/>
      <c r="J1" s="6"/>
      <c r="K1" s="6"/>
      <c r="L1" s="6"/>
      <c r="M1" s="6"/>
      <c r="N1" s="6"/>
      <c r="O1" s="6"/>
      <c r="P1" s="6"/>
      <c r="Q1" s="6"/>
      <c r="R1" s="6"/>
      <c r="S1" s="6"/>
      <c r="T1" s="6"/>
    </row>
    <row r="2" spans="1:32" x14ac:dyDescent="0.25">
      <c r="A2" s="38">
        <v>41426</v>
      </c>
      <c r="B2" s="38"/>
      <c r="C2" s="38"/>
      <c r="D2" s="38"/>
      <c r="E2" s="6"/>
      <c r="F2" s="6"/>
      <c r="G2" s="6"/>
      <c r="H2" s="6"/>
      <c r="I2" s="6"/>
      <c r="J2" s="6"/>
      <c r="K2" s="6"/>
      <c r="L2" s="6"/>
      <c r="M2" s="6"/>
      <c r="N2" s="6"/>
      <c r="O2" s="6"/>
      <c r="P2" s="6"/>
      <c r="Q2" s="6"/>
      <c r="R2" s="6"/>
      <c r="S2" s="6"/>
      <c r="T2" s="6"/>
    </row>
    <row r="3" spans="1:32" customFormat="1" ht="14.4" x14ac:dyDescent="0.3">
      <c r="A3" s="5" t="s">
        <v>0</v>
      </c>
      <c r="B3" s="6" t="s">
        <v>160</v>
      </c>
      <c r="C3" s="2"/>
      <c r="D3" s="6"/>
    </row>
    <row r="4" spans="1:32" customFormat="1" ht="14.4" x14ac:dyDescent="0.3">
      <c r="A4" s="5" t="s">
        <v>32</v>
      </c>
      <c r="B4" s="6" t="s">
        <v>163</v>
      </c>
      <c r="C4" s="2"/>
      <c r="D4" s="6"/>
    </row>
    <row r="5" spans="1:32" customFormat="1" ht="14.4" x14ac:dyDescent="0.3">
      <c r="A5" s="5" t="s">
        <v>241</v>
      </c>
      <c r="B5" s="74" t="s">
        <v>243</v>
      </c>
      <c r="C5" s="2"/>
      <c r="D5" s="6"/>
    </row>
    <row r="6" spans="1:32" customFormat="1" ht="14.4" x14ac:dyDescent="0.3">
      <c r="A6" s="5" t="s">
        <v>36</v>
      </c>
      <c r="B6" s="6" t="s">
        <v>191</v>
      </c>
      <c r="C6" s="2"/>
      <c r="D6" s="6"/>
    </row>
    <row r="7" spans="1:32" customFormat="1" ht="14.4" x14ac:dyDescent="0.3">
      <c r="A7" s="5" t="s">
        <v>161</v>
      </c>
      <c r="B7" s="4" t="s">
        <v>168</v>
      </c>
      <c r="C7" s="2"/>
      <c r="D7" s="6"/>
    </row>
    <row r="8" spans="1:32" customFormat="1" ht="14.4" x14ac:dyDescent="0.3">
      <c r="A8" s="5" t="s">
        <v>162</v>
      </c>
      <c r="B8" s="4" t="s">
        <v>169</v>
      </c>
      <c r="C8" s="2"/>
      <c r="D8" s="6"/>
    </row>
    <row r="9" spans="1:32" customFormat="1" ht="14.4" x14ac:dyDescent="0.3">
      <c r="A9" s="5" t="s">
        <v>166</v>
      </c>
      <c r="B9" s="4" t="s">
        <v>227</v>
      </c>
      <c r="C9" s="2"/>
      <c r="D9" s="6"/>
    </row>
    <row r="10" spans="1:32" customFormat="1" ht="14.4" x14ac:dyDescent="0.3">
      <c r="A10" s="5" t="s">
        <v>170</v>
      </c>
      <c r="B10" s="4" t="s">
        <v>181</v>
      </c>
      <c r="C10" s="2"/>
      <c r="D10" s="6"/>
    </row>
    <row r="11" spans="1:32" s="74" customFormat="1" x14ac:dyDescent="0.25">
      <c r="A11" s="5" t="s">
        <v>2</v>
      </c>
      <c r="B11" s="6"/>
      <c r="C11" s="6"/>
      <c r="D11" s="6"/>
      <c r="E11" s="6"/>
      <c r="F11" s="36"/>
      <c r="G11" s="6"/>
      <c r="H11" s="6" t="s">
        <v>185</v>
      </c>
      <c r="I11" s="6"/>
      <c r="J11" s="6"/>
      <c r="K11" s="6"/>
      <c r="L11" s="6"/>
      <c r="M11" s="6"/>
      <c r="N11" s="6"/>
      <c r="O11" s="6"/>
      <c r="P11" s="6"/>
      <c r="Q11" s="77"/>
      <c r="R11" s="77"/>
      <c r="S11" s="77"/>
      <c r="T11" s="6"/>
      <c r="X11" s="6"/>
      <c r="Y11" s="6"/>
      <c r="Z11" s="6"/>
      <c r="AA11" s="6"/>
    </row>
    <row r="12" spans="1:32" s="44" customFormat="1" x14ac:dyDescent="0.25">
      <c r="AC12" s="46"/>
      <c r="AD12" s="46"/>
    </row>
    <row r="13" spans="1:32" s="44" customFormat="1" x14ac:dyDescent="0.25">
      <c r="B13" s="45"/>
      <c r="C13" s="45"/>
      <c r="D13" s="45"/>
      <c r="AC13" s="46"/>
      <c r="AD13" s="46"/>
    </row>
    <row r="14" spans="1:32" s="129" customFormat="1" ht="66" x14ac:dyDescent="0.3">
      <c r="A14" s="125" t="s">
        <v>164</v>
      </c>
      <c r="B14" s="130" t="s">
        <v>108</v>
      </c>
      <c r="C14" s="130" t="s">
        <v>109</v>
      </c>
      <c r="D14" s="130" t="s">
        <v>110</v>
      </c>
      <c r="E14" s="127" t="s">
        <v>5</v>
      </c>
      <c r="F14" s="127" t="s">
        <v>6</v>
      </c>
      <c r="G14" s="127" t="s">
        <v>7</v>
      </c>
      <c r="H14" s="103" t="s">
        <v>187</v>
      </c>
      <c r="I14" s="127" t="s">
        <v>130</v>
      </c>
      <c r="J14" s="127" t="s">
        <v>131</v>
      </c>
      <c r="K14" s="127" t="s">
        <v>128</v>
      </c>
      <c r="L14" s="127" t="s">
        <v>129</v>
      </c>
      <c r="M14" s="127" t="s">
        <v>48</v>
      </c>
      <c r="N14" s="127" t="s">
        <v>155</v>
      </c>
      <c r="O14" s="127" t="s">
        <v>156</v>
      </c>
      <c r="P14" s="127" t="s">
        <v>255</v>
      </c>
      <c r="Q14" s="103" t="s">
        <v>157</v>
      </c>
      <c r="R14" s="103" t="s">
        <v>158</v>
      </c>
      <c r="S14" s="103" t="s">
        <v>159</v>
      </c>
      <c r="T14" s="103" t="s">
        <v>235</v>
      </c>
      <c r="U14" s="127" t="s">
        <v>49</v>
      </c>
      <c r="V14" s="127" t="s">
        <v>50</v>
      </c>
      <c r="W14" s="127" t="s">
        <v>51</v>
      </c>
      <c r="X14" s="127" t="s">
        <v>10</v>
      </c>
      <c r="Y14" s="128" t="s">
        <v>52</v>
      </c>
      <c r="Z14" s="128" t="s">
        <v>12</v>
      </c>
      <c r="AA14" s="128" t="s">
        <v>13</v>
      </c>
      <c r="AB14" s="127" t="s">
        <v>14</v>
      </c>
      <c r="AC14" s="128" t="s">
        <v>61</v>
      </c>
      <c r="AD14" s="127" t="s">
        <v>15</v>
      </c>
      <c r="AE14" s="131"/>
      <c r="AF14" s="131"/>
    </row>
    <row r="15" spans="1:32" x14ac:dyDescent="0.25">
      <c r="A15" s="10"/>
      <c r="B15" s="35" t="s">
        <v>77</v>
      </c>
      <c r="C15" s="33" t="s">
        <v>141</v>
      </c>
      <c r="D15" s="35" t="s">
        <v>88</v>
      </c>
      <c r="E15" s="9" t="s">
        <v>16</v>
      </c>
      <c r="F15" s="11" t="s">
        <v>53</v>
      </c>
      <c r="G15" s="9" t="s">
        <v>99</v>
      </c>
      <c r="H15" s="9"/>
      <c r="I15" s="11" t="s">
        <v>53</v>
      </c>
      <c r="J15" s="11" t="s">
        <v>127</v>
      </c>
      <c r="K15" s="11" t="s">
        <v>54</v>
      </c>
      <c r="L15" s="11" t="s">
        <v>117</v>
      </c>
      <c r="M15" s="10" t="s">
        <v>19</v>
      </c>
      <c r="N15" s="10"/>
      <c r="O15" s="10"/>
      <c r="P15" s="10"/>
      <c r="Q15" s="12">
        <v>25</v>
      </c>
      <c r="R15" s="12"/>
      <c r="S15" s="12" t="s">
        <v>19</v>
      </c>
      <c r="T15" s="12" t="s">
        <v>19</v>
      </c>
      <c r="U15" s="9" t="s">
        <v>19</v>
      </c>
      <c r="V15" s="9" t="s">
        <v>19</v>
      </c>
      <c r="X15" s="33"/>
      <c r="Y15" s="33"/>
      <c r="Z15" s="33"/>
      <c r="AA15" s="33"/>
      <c r="AB15" s="33"/>
      <c r="AC15" s="33"/>
      <c r="AD15" s="33"/>
    </row>
    <row r="16" spans="1:32" x14ac:dyDescent="0.25">
      <c r="A16" s="61"/>
      <c r="B16" s="35" t="s">
        <v>80</v>
      </c>
      <c r="C16" s="33" t="s">
        <v>144</v>
      </c>
      <c r="D16" s="35" t="s">
        <v>91</v>
      </c>
      <c r="E16" s="25" t="s">
        <v>16</v>
      </c>
      <c r="F16" s="26" t="s">
        <v>118</v>
      </c>
      <c r="G16" s="9" t="s">
        <v>99</v>
      </c>
      <c r="H16" s="9"/>
      <c r="I16" s="26" t="s">
        <v>118</v>
      </c>
      <c r="J16" s="11" t="s">
        <v>119</v>
      </c>
      <c r="K16" s="11" t="s">
        <v>120</v>
      </c>
      <c r="L16" s="11" t="s">
        <v>121</v>
      </c>
      <c r="M16" s="25" t="s">
        <v>19</v>
      </c>
      <c r="N16" s="25"/>
      <c r="O16" s="25"/>
      <c r="P16" s="25"/>
      <c r="Q16" s="29">
        <v>100</v>
      </c>
      <c r="R16" s="29"/>
      <c r="S16" s="12" t="s">
        <v>19</v>
      </c>
      <c r="T16" s="12" t="s">
        <v>19</v>
      </c>
      <c r="U16" s="27" t="s">
        <v>19</v>
      </c>
      <c r="V16" s="25" t="s">
        <v>18</v>
      </c>
      <c r="W16" s="9"/>
      <c r="X16" s="62"/>
      <c r="Y16" s="62"/>
      <c r="Z16" s="63"/>
      <c r="AA16" s="62"/>
      <c r="AB16" s="62"/>
      <c r="AC16" s="62"/>
      <c r="AD16" s="33"/>
    </row>
    <row r="17" spans="1:30" x14ac:dyDescent="0.25">
      <c r="A17" s="10"/>
      <c r="B17" s="35" t="s">
        <v>81</v>
      </c>
      <c r="C17" s="47" t="s">
        <v>152</v>
      </c>
      <c r="D17" s="35" t="s">
        <v>92</v>
      </c>
      <c r="E17" s="9" t="s">
        <v>16</v>
      </c>
      <c r="F17" s="11" t="s">
        <v>53</v>
      </c>
      <c r="G17" s="9" t="s">
        <v>100</v>
      </c>
      <c r="H17" s="9"/>
      <c r="I17" s="11" t="s">
        <v>53</v>
      </c>
      <c r="J17" s="11" t="s">
        <v>116</v>
      </c>
      <c r="K17" s="11" t="s">
        <v>54</v>
      </c>
      <c r="L17" s="11" t="s">
        <v>117</v>
      </c>
      <c r="M17" s="69" t="s">
        <v>19</v>
      </c>
      <c r="N17" s="69"/>
      <c r="O17" s="69"/>
      <c r="P17" s="69"/>
      <c r="Q17" s="12">
        <v>32</v>
      </c>
      <c r="R17" s="12"/>
      <c r="S17" s="12" t="s">
        <v>19</v>
      </c>
      <c r="T17" s="12" t="s">
        <v>19</v>
      </c>
      <c r="U17" s="9" t="s">
        <v>18</v>
      </c>
      <c r="V17" s="9" t="s">
        <v>18</v>
      </c>
      <c r="W17" s="9"/>
      <c r="X17" s="33"/>
      <c r="Y17" s="33"/>
      <c r="Z17" s="33"/>
      <c r="AA17" s="33"/>
      <c r="AB17" s="33"/>
      <c r="AC17" s="33"/>
      <c r="AD17" s="33"/>
    </row>
    <row r="18" spans="1:30" x14ac:dyDescent="0.25">
      <c r="A18" s="10"/>
      <c r="B18" s="35" t="s">
        <v>133</v>
      </c>
      <c r="C18" s="33" t="s">
        <v>146</v>
      </c>
      <c r="D18" s="35" t="s">
        <v>134</v>
      </c>
      <c r="E18" s="25" t="s">
        <v>16</v>
      </c>
      <c r="F18" s="26" t="s">
        <v>112</v>
      </c>
      <c r="G18" s="9" t="s">
        <v>99</v>
      </c>
      <c r="H18" s="9"/>
      <c r="I18" s="18" t="s">
        <v>112</v>
      </c>
      <c r="J18" s="11" t="s">
        <v>113</v>
      </c>
      <c r="K18" s="11" t="s">
        <v>114</v>
      </c>
      <c r="L18" s="11" t="s">
        <v>115</v>
      </c>
      <c r="M18" s="33" t="s">
        <v>19</v>
      </c>
      <c r="N18" s="69"/>
      <c r="O18" s="69"/>
      <c r="P18" s="69"/>
      <c r="Q18" s="12">
        <v>1000</v>
      </c>
      <c r="R18" s="12"/>
      <c r="S18" s="12" t="s">
        <v>19</v>
      </c>
      <c r="T18" s="12" t="s">
        <v>19</v>
      </c>
      <c r="U18" s="34" t="s">
        <v>19</v>
      </c>
      <c r="V18" s="33" t="s">
        <v>19</v>
      </c>
      <c r="W18" s="25"/>
      <c r="X18" s="25"/>
      <c r="Y18" s="30"/>
      <c r="Z18" s="27"/>
      <c r="AA18" s="25"/>
      <c r="AB18" s="25"/>
      <c r="AC18" s="28"/>
      <c r="AD18" s="33"/>
    </row>
    <row r="19" spans="1:30" x14ac:dyDescent="0.25">
      <c r="A19" s="10"/>
      <c r="B19" s="35" t="s">
        <v>122</v>
      </c>
      <c r="C19" s="33" t="s">
        <v>153</v>
      </c>
      <c r="D19" s="35" t="s">
        <v>123</v>
      </c>
      <c r="E19" s="25" t="s">
        <v>16</v>
      </c>
      <c r="F19" s="26" t="s">
        <v>53</v>
      </c>
      <c r="G19" s="9" t="s">
        <v>99</v>
      </c>
      <c r="H19" s="9"/>
      <c r="I19" s="11" t="s">
        <v>124</v>
      </c>
      <c r="J19" s="11" t="s">
        <v>125</v>
      </c>
      <c r="K19" s="11" t="s">
        <v>126</v>
      </c>
      <c r="L19" s="11" t="s">
        <v>127</v>
      </c>
      <c r="M19" s="10" t="s">
        <v>18</v>
      </c>
      <c r="N19" s="10"/>
      <c r="O19" s="10"/>
      <c r="P19" s="10"/>
      <c r="Q19" s="12">
        <v>1600</v>
      </c>
      <c r="R19" s="12"/>
      <c r="S19" s="12" t="s">
        <v>19</v>
      </c>
      <c r="T19" s="12" t="s">
        <v>19</v>
      </c>
      <c r="U19" s="34" t="s">
        <v>19</v>
      </c>
      <c r="V19" s="33" t="s">
        <v>19</v>
      </c>
      <c r="W19" s="25" t="s">
        <v>132</v>
      </c>
      <c r="X19" s="25"/>
      <c r="Y19" s="30"/>
      <c r="Z19" s="27"/>
      <c r="AA19" s="25"/>
      <c r="AB19" s="25"/>
      <c r="AC19" s="28"/>
      <c r="AD19" s="33"/>
    </row>
    <row r="20" spans="1:30" x14ac:dyDescent="0.25">
      <c r="A20" s="31"/>
      <c r="B20" s="35" t="s">
        <v>135</v>
      </c>
      <c r="C20" s="33" t="s">
        <v>154</v>
      </c>
      <c r="D20" s="35" t="s">
        <v>140</v>
      </c>
      <c r="E20" s="9" t="s">
        <v>24</v>
      </c>
      <c r="F20" s="15" t="s">
        <v>136</v>
      </c>
      <c r="G20" s="9" t="s">
        <v>99</v>
      </c>
      <c r="H20" s="9"/>
      <c r="I20" s="19" t="s">
        <v>112</v>
      </c>
      <c r="J20" s="19" t="s">
        <v>113</v>
      </c>
      <c r="K20" s="15" t="s">
        <v>114</v>
      </c>
      <c r="L20" s="15" t="s">
        <v>115</v>
      </c>
      <c r="M20" s="9" t="s">
        <v>19</v>
      </c>
      <c r="N20" s="9"/>
      <c r="O20" s="9"/>
      <c r="P20" s="9"/>
      <c r="Q20" s="12">
        <v>750</v>
      </c>
      <c r="R20" s="12"/>
      <c r="S20" s="12" t="s">
        <v>18</v>
      </c>
      <c r="T20" s="12" t="s">
        <v>18</v>
      </c>
      <c r="U20" s="34" t="s">
        <v>19</v>
      </c>
      <c r="V20" s="33" t="s">
        <v>19</v>
      </c>
      <c r="W20" s="25"/>
      <c r="X20" s="25"/>
      <c r="Y20" s="30"/>
      <c r="Z20" s="9" t="s">
        <v>26</v>
      </c>
      <c r="AA20" s="33" t="s">
        <v>186</v>
      </c>
      <c r="AB20" s="21">
        <v>6</v>
      </c>
      <c r="AC20" s="28"/>
      <c r="AD20" s="33"/>
    </row>
    <row r="21" spans="1:30" ht="272.25" hidden="1" customHeight="1" x14ac:dyDescent="0.25">
      <c r="A21" s="48" t="s">
        <v>60</v>
      </c>
      <c r="B21" s="64"/>
      <c r="C21" s="64"/>
      <c r="D21" s="64"/>
      <c r="E21" s="48" t="s">
        <v>60</v>
      </c>
      <c r="F21" s="48" t="s">
        <v>60</v>
      </c>
      <c r="G21" s="48" t="s">
        <v>60</v>
      </c>
      <c r="H21" s="48"/>
      <c r="I21" s="48"/>
      <c r="J21" s="48"/>
      <c r="K21" s="48"/>
      <c r="L21" s="48"/>
      <c r="M21" s="48"/>
      <c r="N21" s="48"/>
      <c r="O21" s="48"/>
      <c r="P21" s="48"/>
      <c r="Q21" s="48" t="s">
        <v>106</v>
      </c>
      <c r="R21" s="48"/>
      <c r="S21" s="48"/>
      <c r="T21" s="48"/>
      <c r="U21" s="48" t="s">
        <v>107</v>
      </c>
      <c r="V21" s="65" t="s">
        <v>73</v>
      </c>
      <c r="W21" s="53" t="s">
        <v>74</v>
      </c>
      <c r="X21" s="48" t="s">
        <v>60</v>
      </c>
      <c r="Y21" s="48" t="s">
        <v>60</v>
      </c>
      <c r="Z21" s="48"/>
      <c r="AA21" s="48" t="s">
        <v>60</v>
      </c>
      <c r="AB21" s="48" t="s">
        <v>60</v>
      </c>
      <c r="AC21" s="48" t="s">
        <v>60</v>
      </c>
      <c r="AD21" s="48" t="s">
        <v>60</v>
      </c>
    </row>
    <row r="22" spans="1:30" x14ac:dyDescent="0.25">
      <c r="A22" s="66"/>
      <c r="B22" s="68"/>
      <c r="C22" s="66"/>
      <c r="D22" s="68"/>
    </row>
    <row r="24" spans="1:30" x14ac:dyDescent="0.25">
      <c r="A24" s="143"/>
      <c r="B24" s="143"/>
      <c r="C24" s="143"/>
      <c r="D24" s="143"/>
      <c r="E24" s="143"/>
    </row>
    <row r="27" spans="1:30" hidden="1" x14ac:dyDescent="0.25">
      <c r="A27" s="39" t="s">
        <v>55</v>
      </c>
    </row>
    <row r="28" spans="1:30" hidden="1" x14ac:dyDescent="0.25">
      <c r="A28" s="67">
        <v>42119</v>
      </c>
      <c r="B28" s="67"/>
      <c r="C28" s="67"/>
      <c r="D28" s="67"/>
    </row>
    <row r="29" spans="1:30" hidden="1" x14ac:dyDescent="0.25">
      <c r="A29" s="67">
        <v>42149</v>
      </c>
      <c r="B29" s="67"/>
      <c r="C29" s="67"/>
      <c r="D29" s="67"/>
    </row>
    <row r="30" spans="1:30" hidden="1" x14ac:dyDescent="0.25">
      <c r="Q30" s="39" t="s">
        <v>62</v>
      </c>
    </row>
    <row r="31" spans="1:30" hidden="1" x14ac:dyDescent="0.25">
      <c r="Q31" s="32" t="s">
        <v>63</v>
      </c>
      <c r="R31" s="32"/>
      <c r="S31" s="32"/>
      <c r="T31" s="32"/>
    </row>
    <row r="32" spans="1:30" hidden="1" x14ac:dyDescent="0.25">
      <c r="Q32" s="32" t="s">
        <v>64</v>
      </c>
      <c r="R32" s="32"/>
      <c r="S32" s="32"/>
      <c r="T32" s="32"/>
    </row>
    <row r="33" spans="17:20" hidden="1" x14ac:dyDescent="0.25">
      <c r="Q33" s="32" t="s">
        <v>65</v>
      </c>
      <c r="R33" s="32"/>
      <c r="S33" s="32"/>
      <c r="T33" s="32"/>
    </row>
    <row r="34" spans="17:20" hidden="1" x14ac:dyDescent="0.25">
      <c r="Q34" s="32" t="s">
        <v>66</v>
      </c>
      <c r="R34" s="32"/>
      <c r="S34" s="32"/>
      <c r="T34" s="32"/>
    </row>
    <row r="35" spans="17:20" hidden="1" x14ac:dyDescent="0.25"/>
  </sheetData>
  <mergeCells count="1">
    <mergeCell ref="A24:E24"/>
  </mergeCells>
  <phoneticPr fontId="5" type="noConversion"/>
  <pageMargins left="0.75" right="0.75" top="1" bottom="1" header="0.5" footer="0.5"/>
  <pageSetup orientation="portrait" horizontalDpi="1200" verticalDpi="1200" r:id="rId1"/>
  <headerFooter alignWithMargins="0"/>
  <ignoredErrors>
    <ignoredError sqref="B18 B20 B15 D15 B16 D16 B17 D17 D18 B19 D19 D20"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E22" sqref="E22"/>
    </sheetView>
  </sheetViews>
  <sheetFormatPr defaultRowHeight="14.4" x14ac:dyDescent="0.3"/>
  <cols>
    <col min="1" max="1" width="25.5546875" customWidth="1"/>
    <col min="2" max="2" width="41.109375" customWidth="1"/>
    <col min="3" max="3" width="27.44140625" customWidth="1"/>
    <col min="4" max="4" width="14.88671875" customWidth="1"/>
    <col min="5" max="5" width="23" customWidth="1"/>
  </cols>
  <sheetData>
    <row r="1" spans="1:13" x14ac:dyDescent="0.3">
      <c r="A1" s="5" t="s">
        <v>0</v>
      </c>
      <c r="B1" s="6" t="s">
        <v>160</v>
      </c>
      <c r="C1" s="2"/>
    </row>
    <row r="2" spans="1:13" x14ac:dyDescent="0.3">
      <c r="A2" s="5" t="s">
        <v>32</v>
      </c>
      <c r="B2" s="6" t="s">
        <v>249</v>
      </c>
      <c r="C2" s="2"/>
    </row>
    <row r="3" spans="1:13" x14ac:dyDescent="0.3">
      <c r="A3" s="5" t="s">
        <v>36</v>
      </c>
      <c r="B3" s="6" t="s">
        <v>246</v>
      </c>
      <c r="C3" s="2"/>
    </row>
    <row r="4" spans="1:13" x14ac:dyDescent="0.3">
      <c r="A4" s="5" t="s">
        <v>161</v>
      </c>
      <c r="B4" s="4" t="s">
        <v>246</v>
      </c>
      <c r="C4" s="2"/>
    </row>
    <row r="5" spans="1:13" x14ac:dyDescent="0.3">
      <c r="A5" s="5" t="s">
        <v>162</v>
      </c>
      <c r="B5" s="4" t="s">
        <v>246</v>
      </c>
      <c r="C5" s="2"/>
    </row>
    <row r="6" spans="1:13" x14ac:dyDescent="0.3">
      <c r="A6" s="5" t="s">
        <v>166</v>
      </c>
      <c r="B6" s="4" t="s">
        <v>227</v>
      </c>
      <c r="C6" s="2"/>
    </row>
    <row r="7" spans="1:13" x14ac:dyDescent="0.3">
      <c r="A7" s="5" t="s">
        <v>170</v>
      </c>
      <c r="B7" s="4" t="s">
        <v>248</v>
      </c>
      <c r="C7" s="2"/>
      <c r="M7" s="104"/>
    </row>
    <row r="12" spans="1:13" s="78" customFormat="1" x14ac:dyDescent="0.3">
      <c r="A12" s="132" t="s">
        <v>164</v>
      </c>
      <c r="B12" s="133" t="s">
        <v>251</v>
      </c>
      <c r="C12" s="133" t="s">
        <v>252</v>
      </c>
      <c r="D12" s="134" t="s">
        <v>254</v>
      </c>
      <c r="E12" s="134" t="s">
        <v>253</v>
      </c>
    </row>
    <row r="13" spans="1:13" s="76" customFormat="1" x14ac:dyDescent="0.3">
      <c r="A13" s="83">
        <v>30</v>
      </c>
      <c r="B13" s="83">
        <v>1395375</v>
      </c>
      <c r="C13" s="83" t="s">
        <v>250</v>
      </c>
      <c r="D13" s="83"/>
      <c r="E13" s="83"/>
    </row>
    <row r="14" spans="1:13" x14ac:dyDescent="0.3">
      <c r="A14" s="75"/>
      <c r="B14" s="75"/>
      <c r="C14" s="75"/>
      <c r="D14" s="75"/>
      <c r="E14" s="75"/>
    </row>
    <row r="15" spans="1:13" x14ac:dyDescent="0.3">
      <c r="A15" s="75"/>
      <c r="B15" s="75"/>
      <c r="C15" s="75"/>
      <c r="D15" s="75"/>
      <c r="E15" s="75"/>
    </row>
    <row r="16" spans="1:13" x14ac:dyDescent="0.3">
      <c r="A16" s="75"/>
      <c r="B16" s="75"/>
      <c r="C16" s="75"/>
      <c r="D16" s="75"/>
      <c r="E16" s="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E3B8DA95694A81E699AEBC42F59E" ma:contentTypeVersion="0" ma:contentTypeDescription="Create a new document." ma:contentTypeScope="" ma:versionID="cc2d4065cbbeec738647e36871b4f86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E898FE-435D-4FB4-AB24-74C47CCB96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1947F2-2A1B-4B62-B472-5084CAC5A8F7}">
  <ds:schemaRefs>
    <ds:schemaRef ds:uri="http://schemas.microsoft.com/sharepoint/v3/contenttype/forms"/>
  </ds:schemaRefs>
</ds:datastoreItem>
</file>

<file path=customXml/itemProps3.xml><?xml version="1.0" encoding="utf-8"?>
<ds:datastoreItem xmlns:ds="http://schemas.openxmlformats.org/officeDocument/2006/customXml" ds:itemID="{00B4C10F-D093-4B8D-B328-B325B814672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Reports Inventory</vt:lpstr>
      <vt:lpstr>Calc Rpt_Standard</vt:lpstr>
      <vt:lpstr>Calc Rpt_Initial</vt:lpstr>
      <vt:lpstr>Standard Projections by Month</vt:lpstr>
      <vt:lpstr>Initial Projections by Month</vt:lpstr>
      <vt:lpstr>Payroll data with Zero Hours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ksdubbin</dc:creator>
  <cp:lastModifiedBy>Claire Souter</cp:lastModifiedBy>
  <cp:lastPrinted>2013-05-28T18:06:47Z</cp:lastPrinted>
  <dcterms:created xsi:type="dcterms:W3CDTF">2013-04-10T21:20:23Z</dcterms:created>
  <dcterms:modified xsi:type="dcterms:W3CDTF">2018-03-08T17:15:51Z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0x010100A1BAE3B8DA95694A81E699AEBC42F59E</vt:lpwstr>
  </property>
</Properties>
</file>