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Website\OneUSG SSC Website\2019\Benefits\"/>
    </mc:Choice>
  </mc:AlternateContent>
  <bookViews>
    <workbookView xWindow="0" yWindow="0" windowWidth="23040" windowHeight="8532"/>
  </bookViews>
  <sheets>
    <sheet name="Active Flat Rate Plans" sheetId="1" r:id="rId1"/>
    <sheet name="Age-Salary-Graded Plans" sheetId="14" r:id="rId2"/>
    <sheet name="Non Active GRA-Dental-Vision" sheetId="13" r:id="rId3"/>
    <sheet name="Pre-65 Retiree Healthcare" sheetId="17" r:id="rId4"/>
    <sheet name="OneUSG Dedcd_GL Accts" sheetId="15" r:id="rId5"/>
    <sheet name="Alight Calculations" sheetId="16" r:id="rId6"/>
    <sheet name="Alight Definitions" sheetId="18" r:id="rId7"/>
  </sheets>
  <definedNames>
    <definedName name="_xlnm._FilterDatabase" localSheetId="1" hidden="1">'Age-Salary-Graded Plans'!$A$1:$L$335</definedName>
    <definedName name="_xlnm._FilterDatabase" localSheetId="2" hidden="1">'Non Active GRA-Dental-Vision'!$A$1:$J$34</definedName>
    <definedName name="_xlnm.Print_Titles" localSheetId="0">'Active Flat Rate Plans'!$1:$1</definedName>
    <definedName name="_xlnm.Print_Titles" localSheetId="1">'Age-Salary-Graded Plans'!$1:$1</definedName>
    <definedName name="_xlnm.Print_Titles" localSheetId="2">'Non Active GRA-Dental-Vision'!$1:$1</definedName>
    <definedName name="_xlnm.Print_Titles" localSheetId="4">'OneUSG Dedcd_GL Accts'!$1:$1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9" i="17" l="1"/>
  <c r="U21" i="17"/>
  <c r="R21" i="17"/>
  <c r="O9" i="17"/>
  <c r="AG57" i="17"/>
  <c r="AG3" i="17"/>
  <c r="AG4" i="17"/>
  <c r="AG5" i="17"/>
  <c r="AG6" i="17"/>
  <c r="AG7" i="17"/>
  <c r="AG8" i="17"/>
  <c r="AG9" i="17"/>
  <c r="AG10" i="17"/>
  <c r="AG11" i="17"/>
  <c r="AG12" i="17"/>
  <c r="AG13" i="17"/>
  <c r="AG14" i="17"/>
  <c r="AG15" i="17"/>
  <c r="AG16" i="17"/>
  <c r="AG17" i="17"/>
  <c r="AG18" i="17"/>
  <c r="AG19" i="17"/>
  <c r="AG20" i="17"/>
  <c r="AG21" i="17"/>
  <c r="AG22" i="17"/>
  <c r="AG23" i="17"/>
  <c r="AG24" i="17"/>
  <c r="AG25" i="17"/>
  <c r="AG26" i="17"/>
  <c r="AG27" i="17"/>
  <c r="AG29" i="17"/>
  <c r="AG31" i="17"/>
  <c r="AG35" i="17"/>
  <c r="AG36" i="17"/>
  <c r="AG37" i="17"/>
  <c r="AG38" i="17"/>
  <c r="AG39" i="17"/>
  <c r="AG40" i="17"/>
  <c r="AG41" i="17"/>
  <c r="AG42" i="17"/>
  <c r="AG43" i="17"/>
  <c r="AG44" i="17"/>
  <c r="AG45" i="17"/>
  <c r="AG46" i="17"/>
  <c r="AG47" i="17"/>
  <c r="AG48" i="17"/>
  <c r="AG49" i="17"/>
  <c r="AG50" i="17"/>
  <c r="AG51" i="17"/>
  <c r="AG53" i="17"/>
  <c r="AG54" i="17"/>
  <c r="AG55" i="17"/>
  <c r="AG56" i="17"/>
  <c r="AG2" i="17"/>
  <c r="AD57" i="17"/>
  <c r="AD56" i="17"/>
  <c r="AD55" i="17"/>
  <c r="AD54" i="17"/>
  <c r="AD49" i="17"/>
  <c r="AD48" i="17"/>
  <c r="AD47" i="17"/>
  <c r="AD46" i="17"/>
  <c r="AD37" i="17"/>
  <c r="AD26" i="17"/>
  <c r="AD15" i="17"/>
  <c r="AD4" i="17"/>
  <c r="AA57" i="17"/>
  <c r="AA56" i="17"/>
  <c r="AA55" i="17"/>
  <c r="AA54" i="17"/>
  <c r="AA49" i="17"/>
  <c r="AA48" i="17"/>
  <c r="AA47" i="17"/>
  <c r="AA46" i="17"/>
  <c r="AA43" i="17"/>
  <c r="AA42" i="17"/>
  <c r="AA37" i="17"/>
  <c r="AA26" i="17"/>
  <c r="AA21" i="17"/>
  <c r="AA20" i="17"/>
  <c r="AA15" i="17"/>
  <c r="AA10" i="17"/>
  <c r="AA9" i="17"/>
  <c r="AA4" i="17"/>
  <c r="X43" i="17"/>
  <c r="X42" i="17"/>
  <c r="X37" i="17"/>
  <c r="X26" i="17"/>
  <c r="X21" i="17"/>
  <c r="X20" i="17"/>
  <c r="X15" i="17"/>
  <c r="X10" i="17"/>
  <c r="X4" i="17"/>
  <c r="U3" i="17"/>
  <c r="U4" i="17"/>
  <c r="U5" i="17"/>
  <c r="U6" i="17"/>
  <c r="U7" i="17"/>
  <c r="U8" i="17"/>
  <c r="U9" i="17"/>
  <c r="U10" i="17"/>
  <c r="U11" i="17"/>
  <c r="U12" i="17"/>
  <c r="U13" i="17"/>
  <c r="U14" i="17"/>
  <c r="U15" i="17"/>
  <c r="U16" i="17"/>
  <c r="U17" i="17"/>
  <c r="U18" i="17"/>
  <c r="U19" i="17"/>
  <c r="U20" i="17"/>
  <c r="U22" i="17"/>
  <c r="U23" i="17"/>
  <c r="U24" i="17"/>
  <c r="U25" i="17"/>
  <c r="U26" i="17"/>
  <c r="U27" i="17"/>
  <c r="U29" i="17"/>
  <c r="U31" i="17"/>
  <c r="U35" i="17"/>
  <c r="U36" i="17"/>
  <c r="U37" i="17"/>
  <c r="U38" i="17"/>
  <c r="U39" i="17"/>
  <c r="U40" i="17"/>
  <c r="U41" i="17"/>
  <c r="U42" i="17"/>
  <c r="U44" i="17"/>
  <c r="U45" i="17"/>
  <c r="U46" i="17"/>
  <c r="U47" i="17"/>
  <c r="U48" i="17"/>
  <c r="U49" i="17"/>
  <c r="U50" i="17"/>
  <c r="U51" i="17"/>
  <c r="U53" i="17"/>
  <c r="U54" i="17"/>
  <c r="U55" i="17"/>
  <c r="U56" i="17"/>
  <c r="U57" i="17"/>
  <c r="U2" i="17"/>
  <c r="R3" i="17"/>
  <c r="R4" i="17"/>
  <c r="R5" i="17"/>
  <c r="R6" i="17"/>
  <c r="R7" i="17"/>
  <c r="R9" i="17"/>
  <c r="R10" i="17"/>
  <c r="R12" i="17"/>
  <c r="R13" i="17"/>
  <c r="R14" i="17"/>
  <c r="R15" i="17"/>
  <c r="R16" i="17"/>
  <c r="R17" i="17"/>
  <c r="R18" i="17"/>
  <c r="R20" i="17"/>
  <c r="R23" i="17"/>
  <c r="R24" i="17"/>
  <c r="R25" i="17"/>
  <c r="R26" i="17"/>
  <c r="R27" i="17"/>
  <c r="R29" i="17"/>
  <c r="R31" i="17"/>
  <c r="R35" i="17"/>
  <c r="R36" i="17"/>
  <c r="R37" i="17"/>
  <c r="R38" i="17"/>
  <c r="R39" i="17"/>
  <c r="R40" i="17"/>
  <c r="R42" i="17"/>
  <c r="R43" i="17"/>
  <c r="R45" i="17"/>
  <c r="R2" i="17"/>
  <c r="O42" i="17"/>
  <c r="O43" i="17"/>
  <c r="O37" i="17"/>
  <c r="O26" i="17"/>
  <c r="O20" i="17"/>
  <c r="O21" i="17"/>
  <c r="O15" i="17"/>
  <c r="O10" i="17"/>
  <c r="O4" i="17"/>
  <c r="L3" i="17"/>
  <c r="L4" i="17"/>
  <c r="L5" i="17"/>
  <c r="L6" i="17"/>
  <c r="L7" i="17"/>
  <c r="L8" i="17"/>
  <c r="L9" i="17"/>
  <c r="L10" i="17"/>
  <c r="L11" i="17"/>
  <c r="L12" i="17"/>
  <c r="L13" i="17"/>
  <c r="L14" i="17"/>
  <c r="L15" i="17"/>
  <c r="L16" i="17"/>
  <c r="L17" i="17"/>
  <c r="L18" i="17"/>
  <c r="L19" i="17"/>
  <c r="L20" i="17"/>
  <c r="L21" i="17"/>
  <c r="L22" i="17"/>
  <c r="L23" i="17"/>
  <c r="L24" i="17"/>
  <c r="L25" i="17"/>
  <c r="L26" i="17"/>
  <c r="L27" i="17"/>
  <c r="L29" i="17"/>
  <c r="L31" i="17"/>
  <c r="L35" i="17"/>
  <c r="L36" i="17"/>
  <c r="L37" i="17"/>
  <c r="L38" i="17"/>
  <c r="L39" i="17"/>
  <c r="L40" i="17"/>
  <c r="L41" i="17"/>
  <c r="L42" i="17"/>
  <c r="L43" i="17"/>
  <c r="L44" i="17"/>
  <c r="L45" i="17"/>
  <c r="L46" i="17"/>
  <c r="L47" i="17"/>
  <c r="L48" i="17"/>
  <c r="L49" i="17"/>
  <c r="L50" i="17"/>
  <c r="L51" i="17"/>
  <c r="L53" i="17"/>
  <c r="L54" i="17"/>
  <c r="L55" i="17"/>
  <c r="L56" i="17"/>
  <c r="L57" i="17"/>
  <c r="L2" i="17"/>
  <c r="J3" i="1"/>
  <c r="R3" i="1"/>
  <c r="T3" i="1" s="1"/>
  <c r="K3" i="1"/>
  <c r="S3" i="1"/>
  <c r="J4" i="1"/>
  <c r="R4" i="1" s="1"/>
  <c r="K4" i="1"/>
  <c r="S4" i="1" s="1"/>
  <c r="J5" i="1"/>
  <c r="R5" i="1"/>
  <c r="K5" i="1"/>
  <c r="S5" i="1"/>
  <c r="J7" i="1"/>
  <c r="R7" i="1"/>
  <c r="K7" i="1"/>
  <c r="S7" i="1"/>
  <c r="T7" i="1" s="1"/>
  <c r="J8" i="1"/>
  <c r="R8" i="1"/>
  <c r="K8" i="1"/>
  <c r="S8" i="1" s="1"/>
  <c r="J9" i="1"/>
  <c r="R9" i="1" s="1"/>
  <c r="K9" i="1"/>
  <c r="S9" i="1" s="1"/>
  <c r="J10" i="1"/>
  <c r="R10" i="1" s="1"/>
  <c r="K10" i="1"/>
  <c r="S10" i="1"/>
  <c r="J12" i="1"/>
  <c r="R12" i="1" s="1"/>
  <c r="T12" i="1" s="1"/>
  <c r="K12" i="1"/>
  <c r="S12" i="1" s="1"/>
  <c r="J13" i="1"/>
  <c r="R13" i="1" s="1"/>
  <c r="K13" i="1"/>
  <c r="S13" i="1" s="1"/>
  <c r="J14" i="1"/>
  <c r="R14" i="1"/>
  <c r="K14" i="1"/>
  <c r="S14" i="1" s="1"/>
  <c r="J15" i="1"/>
  <c r="R15" i="1"/>
  <c r="K15" i="1"/>
  <c r="S15" i="1" s="1"/>
  <c r="J17" i="1"/>
  <c r="R17" i="1"/>
  <c r="K17" i="1"/>
  <c r="S17" i="1" s="1"/>
  <c r="T17" i="1" s="1"/>
  <c r="J18" i="1"/>
  <c r="R18" i="1" s="1"/>
  <c r="K18" i="1"/>
  <c r="S18" i="1" s="1"/>
  <c r="J19" i="1"/>
  <c r="R19" i="1" s="1"/>
  <c r="K19" i="1"/>
  <c r="S19" i="1" s="1"/>
  <c r="J20" i="1"/>
  <c r="R20" i="1" s="1"/>
  <c r="K20" i="1"/>
  <c r="S20" i="1"/>
  <c r="R22" i="1"/>
  <c r="S22" i="1"/>
  <c r="T22" i="1"/>
  <c r="R23" i="1"/>
  <c r="S23" i="1"/>
  <c r="T23" i="1"/>
  <c r="J25" i="1"/>
  <c r="R25" i="1"/>
  <c r="T25" i="1"/>
  <c r="J26" i="1"/>
  <c r="R26" i="1"/>
  <c r="T26" i="1"/>
  <c r="J27" i="1"/>
  <c r="R27" i="1"/>
  <c r="T27" i="1"/>
  <c r="J28" i="1"/>
  <c r="R28" i="1"/>
  <c r="T28" i="1"/>
  <c r="J30" i="1"/>
  <c r="R30" i="1"/>
  <c r="T30" i="1"/>
  <c r="J31" i="1"/>
  <c r="R31" i="1"/>
  <c r="T31" i="1"/>
  <c r="J32" i="1"/>
  <c r="R32" i="1"/>
  <c r="T32" i="1"/>
  <c r="J33" i="1"/>
  <c r="R33" i="1"/>
  <c r="T33" i="1"/>
  <c r="J35" i="1"/>
  <c r="R35" i="1"/>
  <c r="K35" i="1"/>
  <c r="S35" i="1" s="1"/>
  <c r="T35" i="1" s="1"/>
  <c r="J37" i="1"/>
  <c r="R37" i="1"/>
  <c r="T37" i="1"/>
  <c r="J38" i="1"/>
  <c r="R38" i="1"/>
  <c r="T38" i="1"/>
  <c r="J39" i="1"/>
  <c r="R39" i="1"/>
  <c r="T39" i="1"/>
  <c r="J41" i="1"/>
  <c r="R41" i="1"/>
  <c r="T41" i="1"/>
  <c r="J42" i="1"/>
  <c r="R42" i="1"/>
  <c r="T42" i="1"/>
  <c r="J43" i="1"/>
  <c r="R43" i="1"/>
  <c r="T43" i="1"/>
  <c r="J44" i="1"/>
  <c r="R44" i="1"/>
  <c r="T44" i="1"/>
  <c r="R46" i="1"/>
  <c r="T46" i="1"/>
  <c r="R47" i="1"/>
  <c r="T47" i="1"/>
  <c r="R48" i="1"/>
  <c r="T48" i="1"/>
  <c r="R49" i="1"/>
  <c r="T49" i="1"/>
  <c r="R51" i="1"/>
  <c r="T51" i="1"/>
  <c r="R52" i="1"/>
  <c r="T52" i="1"/>
  <c r="R53" i="1"/>
  <c r="T53" i="1"/>
  <c r="R54" i="1"/>
  <c r="T54" i="1"/>
  <c r="R56" i="1"/>
  <c r="T56" i="1"/>
  <c r="R57" i="1"/>
  <c r="T57" i="1"/>
  <c r="R58" i="1"/>
  <c r="T58" i="1"/>
  <c r="R59" i="1"/>
  <c r="T59" i="1"/>
  <c r="R60" i="1"/>
  <c r="T60" i="1"/>
  <c r="R61" i="1"/>
  <c r="T61" i="1"/>
  <c r="R63" i="1"/>
  <c r="T63" i="1"/>
  <c r="R64" i="1"/>
  <c r="T64" i="1"/>
  <c r="R65" i="1"/>
  <c r="T65" i="1"/>
  <c r="R66" i="1"/>
  <c r="T66" i="1"/>
  <c r="T67" i="1"/>
  <c r="T68" i="1"/>
  <c r="T69" i="1"/>
  <c r="T70" i="1"/>
  <c r="R67" i="1"/>
  <c r="R68" i="1"/>
  <c r="R69" i="1"/>
  <c r="R70" i="1"/>
  <c r="R2" i="1"/>
  <c r="J2" i="13"/>
  <c r="J3" i="13"/>
  <c r="J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H64" i="1"/>
  <c r="P64" i="1"/>
  <c r="H65" i="1"/>
  <c r="P65" i="1"/>
  <c r="H66" i="1"/>
  <c r="P66" i="1"/>
  <c r="H67" i="1"/>
  <c r="P67" i="1"/>
  <c r="H68" i="1"/>
  <c r="P68" i="1"/>
  <c r="H69" i="1"/>
  <c r="P69" i="1"/>
  <c r="H70" i="1"/>
  <c r="P70" i="1"/>
  <c r="O64" i="1"/>
  <c r="O65" i="1"/>
  <c r="O66" i="1"/>
  <c r="O67" i="1"/>
  <c r="O68" i="1"/>
  <c r="O69" i="1"/>
  <c r="O70" i="1"/>
  <c r="N64" i="1"/>
  <c r="N65" i="1"/>
  <c r="N66" i="1"/>
  <c r="N67" i="1"/>
  <c r="N68" i="1"/>
  <c r="N69" i="1"/>
  <c r="N70" i="1"/>
  <c r="L64" i="1"/>
  <c r="L65" i="1"/>
  <c r="L66" i="1"/>
  <c r="L67" i="1"/>
  <c r="L68" i="1"/>
  <c r="L69" i="1"/>
  <c r="L70" i="1"/>
  <c r="K64" i="1"/>
  <c r="K65" i="1"/>
  <c r="K66" i="1"/>
  <c r="K67" i="1"/>
  <c r="K68" i="1"/>
  <c r="K69" i="1"/>
  <c r="K70" i="1"/>
  <c r="J64" i="1"/>
  <c r="J65" i="1"/>
  <c r="J66" i="1"/>
  <c r="J67" i="1"/>
  <c r="J68" i="1"/>
  <c r="J69" i="1"/>
  <c r="J70" i="1"/>
  <c r="H63" i="1"/>
  <c r="P63" i="1"/>
  <c r="O63" i="1"/>
  <c r="N63" i="1"/>
  <c r="L63" i="1"/>
  <c r="K63" i="1"/>
  <c r="J63" i="1"/>
  <c r="H23" i="1"/>
  <c r="P23" i="1"/>
  <c r="O23" i="1"/>
  <c r="N23" i="1"/>
  <c r="H22" i="1"/>
  <c r="P22" i="1"/>
  <c r="O22" i="1"/>
  <c r="N22" i="1"/>
  <c r="L23" i="1"/>
  <c r="K23" i="1"/>
  <c r="J23" i="1"/>
  <c r="L22" i="1"/>
  <c r="K22" i="1"/>
  <c r="J22" i="1"/>
  <c r="H51" i="1"/>
  <c r="P51" i="1"/>
  <c r="J51" i="1"/>
  <c r="K51" i="1"/>
  <c r="N51" i="1"/>
  <c r="O51" i="1"/>
  <c r="H52" i="1"/>
  <c r="P52" i="1"/>
  <c r="J52" i="1"/>
  <c r="K52" i="1"/>
  <c r="N52" i="1"/>
  <c r="O52" i="1"/>
  <c r="H53" i="1"/>
  <c r="P53" i="1"/>
  <c r="J53" i="1"/>
  <c r="K53" i="1"/>
  <c r="N53" i="1"/>
  <c r="O53" i="1"/>
  <c r="H54" i="1"/>
  <c r="L54" i="1"/>
  <c r="J54" i="1"/>
  <c r="K54" i="1"/>
  <c r="N54" i="1"/>
  <c r="O54" i="1"/>
  <c r="H56" i="1"/>
  <c r="P56" i="1"/>
  <c r="J56" i="1"/>
  <c r="K56" i="1"/>
  <c r="N56" i="1"/>
  <c r="O56" i="1"/>
  <c r="H57" i="1"/>
  <c r="P57" i="1"/>
  <c r="J57" i="1"/>
  <c r="K57" i="1"/>
  <c r="N57" i="1"/>
  <c r="O57" i="1"/>
  <c r="H58" i="1"/>
  <c r="L58" i="1"/>
  <c r="J58" i="1"/>
  <c r="K58" i="1"/>
  <c r="N58" i="1"/>
  <c r="O58" i="1"/>
  <c r="P58" i="1"/>
  <c r="H59" i="1"/>
  <c r="P59" i="1"/>
  <c r="J59" i="1"/>
  <c r="K59" i="1"/>
  <c r="N59" i="1"/>
  <c r="O59" i="1"/>
  <c r="H60" i="1"/>
  <c r="P60" i="1"/>
  <c r="J60" i="1"/>
  <c r="K60" i="1"/>
  <c r="N60" i="1"/>
  <c r="O60" i="1"/>
  <c r="H61" i="1"/>
  <c r="P61" i="1"/>
  <c r="J61" i="1"/>
  <c r="K61" i="1"/>
  <c r="N61" i="1"/>
  <c r="O61" i="1"/>
  <c r="L59" i="1"/>
  <c r="L51" i="1"/>
  <c r="P54" i="1"/>
  <c r="L60" i="1"/>
  <c r="L56" i="1"/>
  <c r="L52" i="1"/>
  <c r="L61" i="1"/>
  <c r="L57" i="1"/>
  <c r="L53" i="1"/>
  <c r="O49" i="1"/>
  <c r="N49" i="1"/>
  <c r="K49" i="1"/>
  <c r="J49" i="1"/>
  <c r="H49" i="1"/>
  <c r="P49" i="1"/>
  <c r="O48" i="1"/>
  <c r="N48" i="1"/>
  <c r="K48" i="1"/>
  <c r="J48" i="1"/>
  <c r="H48" i="1"/>
  <c r="L48" i="1"/>
  <c r="O47" i="1"/>
  <c r="N47" i="1"/>
  <c r="K47" i="1"/>
  <c r="J47" i="1"/>
  <c r="H47" i="1"/>
  <c r="L47" i="1"/>
  <c r="O46" i="1"/>
  <c r="N46" i="1"/>
  <c r="K46" i="1"/>
  <c r="J46" i="1"/>
  <c r="H46" i="1"/>
  <c r="P46" i="1"/>
  <c r="O44" i="1"/>
  <c r="N44" i="1"/>
  <c r="K44" i="1"/>
  <c r="H44" i="1"/>
  <c r="L44" i="1"/>
  <c r="O43" i="1"/>
  <c r="N43" i="1"/>
  <c r="K43" i="1"/>
  <c r="H43" i="1"/>
  <c r="P43" i="1"/>
  <c r="H42" i="1"/>
  <c r="P42" i="1"/>
  <c r="O42" i="1"/>
  <c r="N42" i="1"/>
  <c r="K42" i="1"/>
  <c r="L42" i="1"/>
  <c r="O41" i="1"/>
  <c r="N41" i="1"/>
  <c r="K41" i="1"/>
  <c r="H41" i="1"/>
  <c r="L41" i="1"/>
  <c r="O39" i="1"/>
  <c r="N39" i="1"/>
  <c r="K39" i="1"/>
  <c r="H39" i="1"/>
  <c r="P39" i="1"/>
  <c r="O38" i="1"/>
  <c r="N38" i="1"/>
  <c r="K38" i="1"/>
  <c r="H38" i="1"/>
  <c r="P38" i="1"/>
  <c r="H37" i="1"/>
  <c r="P37" i="1"/>
  <c r="O37" i="1"/>
  <c r="N37" i="1"/>
  <c r="K37" i="1"/>
  <c r="L37" i="1"/>
  <c r="O35" i="1"/>
  <c r="N35" i="1"/>
  <c r="H35" i="1"/>
  <c r="P35" i="1" s="1"/>
  <c r="L35" i="1"/>
  <c r="N33" i="1"/>
  <c r="H33" i="1"/>
  <c r="N32" i="1"/>
  <c r="H32" i="1"/>
  <c r="P32" i="1"/>
  <c r="N31" i="1"/>
  <c r="H31" i="1"/>
  <c r="L31" i="1"/>
  <c r="N30" i="1"/>
  <c r="H30" i="1"/>
  <c r="P30" i="1"/>
  <c r="N28" i="1"/>
  <c r="H28" i="1"/>
  <c r="L28" i="1"/>
  <c r="P28" i="1"/>
  <c r="N27" i="1"/>
  <c r="H27" i="1"/>
  <c r="P27" i="1"/>
  <c r="N26" i="1"/>
  <c r="H26" i="1"/>
  <c r="L26" i="1"/>
  <c r="N25" i="1"/>
  <c r="H25" i="1"/>
  <c r="P25" i="1"/>
  <c r="O20" i="1"/>
  <c r="N20" i="1"/>
  <c r="H20" i="1"/>
  <c r="L20" i="1" s="1"/>
  <c r="O19" i="1"/>
  <c r="N19" i="1"/>
  <c r="H19" i="1"/>
  <c r="P19" i="1" s="1"/>
  <c r="O18" i="1"/>
  <c r="N18" i="1"/>
  <c r="H18" i="1"/>
  <c r="L18" i="1" s="1"/>
  <c r="O17" i="1"/>
  <c r="N17" i="1"/>
  <c r="H17" i="1"/>
  <c r="P17" i="1" s="1"/>
  <c r="L17" i="1"/>
  <c r="O15" i="1"/>
  <c r="N15" i="1"/>
  <c r="H15" i="1"/>
  <c r="P15" i="1" s="1"/>
  <c r="O14" i="1"/>
  <c r="N14" i="1"/>
  <c r="H14" i="1"/>
  <c r="P14" i="1" s="1"/>
  <c r="O13" i="1"/>
  <c r="N13" i="1"/>
  <c r="H13" i="1"/>
  <c r="L13" i="1" s="1"/>
  <c r="O12" i="1"/>
  <c r="N12" i="1"/>
  <c r="H12" i="1"/>
  <c r="L12" i="1" s="1"/>
  <c r="O10" i="1"/>
  <c r="N10" i="1"/>
  <c r="H10" i="1"/>
  <c r="P10" i="1" s="1"/>
  <c r="O9" i="1"/>
  <c r="N9" i="1"/>
  <c r="H9" i="1"/>
  <c r="L9" i="1" s="1"/>
  <c r="O8" i="1"/>
  <c r="N8" i="1"/>
  <c r="H8" i="1"/>
  <c r="P8" i="1" s="1"/>
  <c r="O7" i="1"/>
  <c r="N7" i="1"/>
  <c r="H7" i="1"/>
  <c r="L7" i="1" s="1"/>
  <c r="O5" i="1"/>
  <c r="N5" i="1"/>
  <c r="H5" i="1"/>
  <c r="L5" i="1" s="1"/>
  <c r="O4" i="1"/>
  <c r="N4" i="1"/>
  <c r="H4" i="1"/>
  <c r="P4" i="1" s="1"/>
  <c r="O3" i="1"/>
  <c r="N3" i="1"/>
  <c r="H3" i="1"/>
  <c r="P3" i="1" s="1"/>
  <c r="O2" i="1"/>
  <c r="N2" i="1"/>
  <c r="K2" i="1"/>
  <c r="S2" i="1" s="1"/>
  <c r="T2" i="1" s="1"/>
  <c r="J2" i="1"/>
  <c r="H2" i="1"/>
  <c r="L2" i="1"/>
  <c r="P2" i="1"/>
  <c r="L38" i="1"/>
  <c r="L43" i="1"/>
  <c r="L46" i="1"/>
  <c r="P44" i="1"/>
  <c r="P47" i="1"/>
  <c r="P33" i="1"/>
  <c r="L33" i="1"/>
  <c r="L39" i="1"/>
  <c r="L32" i="1"/>
  <c r="L27" i="1"/>
  <c r="P9" i="1"/>
  <c r="L25" i="1"/>
  <c r="L30" i="1"/>
  <c r="P41" i="1"/>
  <c r="P48" i="1"/>
  <c r="L49" i="1"/>
  <c r="P26" i="1"/>
  <c r="P31" i="1"/>
  <c r="T20" i="1" l="1"/>
  <c r="L19" i="1"/>
  <c r="T19" i="1"/>
  <c r="T18" i="1"/>
  <c r="P20" i="1"/>
  <c r="P18" i="1"/>
  <c r="T15" i="1"/>
  <c r="T14" i="1"/>
  <c r="L14" i="1"/>
  <c r="P13" i="1"/>
  <c r="T13" i="1"/>
  <c r="P12" i="1"/>
  <c r="L15" i="1"/>
  <c r="L10" i="1"/>
  <c r="T10" i="1"/>
  <c r="T9" i="1"/>
  <c r="L8" i="1"/>
  <c r="T8" i="1"/>
  <c r="P7" i="1"/>
  <c r="T5" i="1"/>
  <c r="P5" i="1"/>
  <c r="T4" i="1"/>
  <c r="L4" i="1"/>
  <c r="L3" i="1"/>
</calcChain>
</file>

<file path=xl/sharedStrings.xml><?xml version="1.0" encoding="utf-8"?>
<sst xmlns="http://schemas.openxmlformats.org/spreadsheetml/2006/main" count="3576" uniqueCount="376">
  <si>
    <t>Plan Description</t>
  </si>
  <si>
    <t>EE Account</t>
  </si>
  <si>
    <t>ER Account</t>
  </si>
  <si>
    <t>Expense
Account</t>
  </si>
  <si>
    <t>Consumer Choice HSA</t>
  </si>
  <si>
    <t>226908-62000</t>
  </si>
  <si>
    <t>235908-62000</t>
  </si>
  <si>
    <t>Comprehensive Care</t>
  </si>
  <si>
    <t>226903-62000</t>
  </si>
  <si>
    <t>235903-62000</t>
  </si>
  <si>
    <t>Blue Choice HMO</t>
  </si>
  <si>
    <t>226910-62000</t>
  </si>
  <si>
    <t>235910-62000</t>
  </si>
  <si>
    <t>Kaiser HMO</t>
  </si>
  <si>
    <t>226906-62000</t>
  </si>
  <si>
    <t>235906-62000</t>
  </si>
  <si>
    <t>Med B Comprehensive Care</t>
  </si>
  <si>
    <t>Non-Med B Comprehensive Care</t>
  </si>
  <si>
    <t>GRA Option</t>
  </si>
  <si>
    <t>226940-62000</t>
  </si>
  <si>
    <t>235940-62000</t>
  </si>
  <si>
    <t>Delta Dental Base Option</t>
  </si>
  <si>
    <t>226972-62000</t>
  </si>
  <si>
    <t>Delta Dental High Option</t>
  </si>
  <si>
    <t>EyeMed Vision</t>
  </si>
  <si>
    <t>226978-62000</t>
  </si>
  <si>
    <t>226953-62000</t>
  </si>
  <si>
    <t xml:space="preserve">Minnesota Basic Life </t>
  </si>
  <si>
    <t>N</t>
  </si>
  <si>
    <t>235951-62000</t>
  </si>
  <si>
    <t>Minnesota Basic Life w/AD&amp;D</t>
  </si>
  <si>
    <t xml:space="preserve">Minnesota Grandfather Life </t>
  </si>
  <si>
    <t>MetLife Long Term Disability</t>
  </si>
  <si>
    <t>226974-62000</t>
  </si>
  <si>
    <t>MetLife Short Term Disability</t>
  </si>
  <si>
    <t>226977-62000</t>
  </si>
  <si>
    <t>Minnesota Child Life</t>
  </si>
  <si>
    <t>226952-62000</t>
  </si>
  <si>
    <t>Minnesota Child Life $10,000</t>
  </si>
  <si>
    <t>Minnesota Child Life $15,000</t>
  </si>
  <si>
    <t>Minnesota Child Life $5,000</t>
  </si>
  <si>
    <t>Grandfather DLF $1,000</t>
  </si>
  <si>
    <t>Grandfather DLF $2,000</t>
  </si>
  <si>
    <t>Grandfather DLF $3,500</t>
  </si>
  <si>
    <t>Minnesota Life DLF</t>
  </si>
  <si>
    <t>Minnesota Life DLF– 50%</t>
  </si>
  <si>
    <t>Minnesota Life DLF Family</t>
  </si>
  <si>
    <t>Minnesota Spouse Life</t>
  </si>
  <si>
    <t>Minnesota Spouse Life $5,000</t>
  </si>
  <si>
    <t xml:space="preserve">Minnesota Spouse Life Retiree </t>
  </si>
  <si>
    <t>Minnesota SEL w/AD&amp;D-1x SAL</t>
  </si>
  <si>
    <t>Minnesota SEL w/AD&amp;D-2x SAL</t>
  </si>
  <si>
    <t>Minnesota SEL w/AD&amp;D-3x SAL</t>
  </si>
  <si>
    <t>Minnesota SEL w/AD&amp;D-4x SAL</t>
  </si>
  <si>
    <t>Minnesota SEL w/AD&amp;D-5x SAL</t>
  </si>
  <si>
    <t>Minnesota SEL w/AD&amp;D-6x SAL</t>
  </si>
  <si>
    <t>Minnesota SEL w/AD&amp;D-7x SAL</t>
  </si>
  <si>
    <t>Minnesota SEL w/AD&amp;D-8x SAL</t>
  </si>
  <si>
    <t>Minnesota SEL w/o AD&amp;D</t>
  </si>
  <si>
    <t>Minnesota Grandfather SEL</t>
  </si>
  <si>
    <t>Lifestyle Benefits Plan Option A</t>
  </si>
  <si>
    <t>228108-62000</t>
  </si>
  <si>
    <t>Lifestyle Benefits Plan Option B</t>
  </si>
  <si>
    <t>Lifestyle Benefits Plan Option C</t>
  </si>
  <si>
    <t>Lifestyle Benefits Plan Option D</t>
  </si>
  <si>
    <t>Plan Year</t>
  </si>
  <si>
    <t>Level Description</t>
  </si>
  <si>
    <t xml:space="preserve">Delta Dental High Option      </t>
  </si>
  <si>
    <t xml:space="preserve">EE               </t>
  </si>
  <si>
    <t xml:space="preserve">EE+SP            </t>
  </si>
  <si>
    <t xml:space="preserve">EE+CN            </t>
  </si>
  <si>
    <t xml:space="preserve">EE+Fam           </t>
  </si>
  <si>
    <t xml:space="preserve">R1       </t>
  </si>
  <si>
    <t xml:space="preserve">RT               </t>
  </si>
  <si>
    <t xml:space="preserve">R2       </t>
  </si>
  <si>
    <t xml:space="preserve">RT+SP            </t>
  </si>
  <si>
    <t xml:space="preserve">R3       </t>
  </si>
  <si>
    <t xml:space="preserve">RT+CN            </t>
  </si>
  <si>
    <t xml:space="preserve">R4       </t>
  </si>
  <si>
    <t xml:space="preserve">RT+Fam           </t>
  </si>
  <si>
    <t xml:space="preserve">S1       </t>
  </si>
  <si>
    <t xml:space="preserve">SV               </t>
  </si>
  <si>
    <t xml:space="preserve">S3       </t>
  </si>
  <si>
    <t xml:space="preserve">SV+CN            </t>
  </si>
  <si>
    <t xml:space="preserve">Delta Dental Base Option      </t>
  </si>
  <si>
    <t xml:space="preserve">Blue Choice HMO               </t>
  </si>
  <si>
    <t xml:space="preserve">S5       </t>
  </si>
  <si>
    <t xml:space="preserve">SV+CH            </t>
  </si>
  <si>
    <t xml:space="preserve">S7       </t>
  </si>
  <si>
    <t xml:space="preserve">SV+2+            </t>
  </si>
  <si>
    <t xml:space="preserve">Kaiser HMO                    </t>
  </si>
  <si>
    <t xml:space="preserve">Comprehensive Care            </t>
  </si>
  <si>
    <t xml:space="preserve">Consumer Choice HSA           </t>
  </si>
  <si>
    <t xml:space="preserve">GRA Option                    </t>
  </si>
  <si>
    <t xml:space="preserve">EyeMed Vision                 </t>
  </si>
  <si>
    <t>EE COST</t>
  </si>
  <si>
    <t>ER COST</t>
  </si>
  <si>
    <t>PCC Code Description</t>
  </si>
  <si>
    <t>Survivor</t>
  </si>
  <si>
    <t>Retiree</t>
  </si>
  <si>
    <t>Benefit Level</t>
  </si>
  <si>
    <t>Age Low Value</t>
  </si>
  <si>
    <t>Age High Value</t>
  </si>
  <si>
    <t xml:space="preserve">Emp              </t>
  </si>
  <si>
    <t xml:space="preserve">Family           </t>
  </si>
  <si>
    <t xml:space="preserve">NULL     </t>
  </si>
  <si>
    <t xml:space="preserve">NULL             </t>
  </si>
  <si>
    <t xml:space="preserve">MetLife Long Term Disability  </t>
  </si>
  <si>
    <t xml:space="preserve">Minnesota SEL w/AD&amp;D-1x SAL   </t>
  </si>
  <si>
    <t xml:space="preserve">Minnesota SEL w/AD&amp;D-2x SAL   </t>
  </si>
  <si>
    <t xml:space="preserve">Minnesota SEL w/AD&amp;D-3x SAL   </t>
  </si>
  <si>
    <t xml:space="preserve">Minnesota SEL w/AD&amp;D-4x SAL   </t>
  </si>
  <si>
    <t xml:space="preserve">Minnesota SEL w/AD&amp;D-5x SAL   </t>
  </si>
  <si>
    <t xml:space="preserve">Minnesota SEL w/AD&amp;D-6x SAL   </t>
  </si>
  <si>
    <t xml:space="preserve">Minnesota SEL w/AD&amp;D-7x SAL   </t>
  </si>
  <si>
    <t xml:space="preserve">Minnesota SEL w/AD&amp;D-8x SAL   </t>
  </si>
  <si>
    <t xml:space="preserve">Minnesota SEL w/o AD&amp;D        </t>
  </si>
  <si>
    <t xml:space="preserve">Minnesota Grandfather SEL     </t>
  </si>
  <si>
    <t xml:space="preserve">Minn Grandfather SEL w/AD&amp;D   </t>
  </si>
  <si>
    <t xml:space="preserve">Minnesota Spouse Life         </t>
  </si>
  <si>
    <t xml:space="preserve">Minnesota Spouse Life $5,000  </t>
  </si>
  <si>
    <t xml:space="preserve">MetLife Short Term Disability </t>
  </si>
  <si>
    <t xml:space="preserve">Minnesota Child Life $5,000   </t>
  </si>
  <si>
    <t xml:space="preserve">Minnesota Child Life $10,000  </t>
  </si>
  <si>
    <t xml:space="preserve">Minnesota Child Life $15,000  </t>
  </si>
  <si>
    <t>PREMIUM</t>
  </si>
  <si>
    <t>EE 
Amt</t>
  </si>
  <si>
    <t>ER 
Amt</t>
  </si>
  <si>
    <t>Total
Amt</t>
  </si>
  <si>
    <t>Fac 7/5
EE Amt</t>
  </si>
  <si>
    <t>Fac 7/5
ER Amt</t>
  </si>
  <si>
    <t>BW
EE
Amt</t>
  </si>
  <si>
    <t>BW
ER
Amt</t>
  </si>
  <si>
    <t>BW
Total
Amt</t>
  </si>
  <si>
    <t>Employee Only</t>
  </si>
  <si>
    <t>Employee + Spouse</t>
  </si>
  <si>
    <t>Employee + Child</t>
  </si>
  <si>
    <t>Family</t>
  </si>
  <si>
    <t>Delta Dental Base Plan</t>
  </si>
  <si>
    <t>Delta Dental High Plan</t>
  </si>
  <si>
    <t>Minnesota Basic Life ADD</t>
  </si>
  <si>
    <t xml:space="preserve">EyeMed Vision Care            </t>
  </si>
  <si>
    <t>GRA Healthcare Option</t>
  </si>
  <si>
    <t>Lifestyle Benefits Option A</t>
  </si>
  <si>
    <t>Lifestyle Benefits Option B</t>
  </si>
  <si>
    <t>Lifestyle Benefits Option C</t>
  </si>
  <si>
    <t>Lifestyle Benefits Option D</t>
  </si>
  <si>
    <t>USG Accident</t>
  </si>
  <si>
    <t>226070-62000</t>
  </si>
  <si>
    <t xml:space="preserve">USG Hospital Indemnity        </t>
  </si>
  <si>
    <t>226983-62000</t>
  </si>
  <si>
    <t xml:space="preserve">USG Legal Plan        </t>
  </si>
  <si>
    <t>226981-62000</t>
  </si>
  <si>
    <t>USG Critical Illness (Employee)</t>
  </si>
  <si>
    <t>226965-62000</t>
  </si>
  <si>
    <t>USG Critical Illness (Spouse)</t>
  </si>
  <si>
    <t>Disabled</t>
  </si>
  <si>
    <t>Employee + Children</t>
  </si>
  <si>
    <t xml:space="preserve">Fac 7/5    Total Amt </t>
  </si>
  <si>
    <t>Level Coverage Description</t>
  </si>
  <si>
    <t xml:space="preserve">USG Accident         </t>
  </si>
  <si>
    <t xml:space="preserve">USG Legal Plan  </t>
  </si>
  <si>
    <t>Plan Type</t>
  </si>
  <si>
    <t>Benefit Plan</t>
  </si>
  <si>
    <t>CCHSA</t>
  </si>
  <si>
    <t>COMCR</t>
  </si>
  <si>
    <t>KHMO</t>
  </si>
  <si>
    <t>BHMO</t>
  </si>
  <si>
    <t>DENB</t>
  </si>
  <si>
    <t>DENH</t>
  </si>
  <si>
    <t>BLFADD</t>
  </si>
  <si>
    <t>2C</t>
  </si>
  <si>
    <t>CLF05</t>
  </si>
  <si>
    <t>CLF10</t>
  </si>
  <si>
    <t>CLF15</t>
  </si>
  <si>
    <t>USGVIS</t>
  </si>
  <si>
    <t>GRAMED</t>
  </si>
  <si>
    <t>AL</t>
  </si>
  <si>
    <t>LSBA</t>
  </si>
  <si>
    <t>LSBB</t>
  </si>
  <si>
    <t>LSBC</t>
  </si>
  <si>
    <t>LSBD</t>
  </si>
  <si>
    <t>1A</t>
  </si>
  <si>
    <t>ACCPLN</t>
  </si>
  <si>
    <t>1H</t>
  </si>
  <si>
    <t>HOSIND</t>
  </si>
  <si>
    <t>A1</t>
  </si>
  <si>
    <t>LEGAL</t>
  </si>
  <si>
    <t>1B</t>
  </si>
  <si>
    <t>CRITCR</t>
  </si>
  <si>
    <t xml:space="preserve">Critical Illness EE - USG 20K Non-Tobacco           </t>
  </si>
  <si>
    <t xml:space="preserve">Critical Illness EE - USG 20K Tobacco               </t>
  </si>
  <si>
    <t xml:space="preserve">Critical Illness EE - USG 10K Non-Tobacco           </t>
  </si>
  <si>
    <t xml:space="preserve">Critical Illness EE - USG 10K Tobacco               </t>
  </si>
  <si>
    <t xml:space="preserve">Critical Illness SP - USG 10K Non-Tobacco           </t>
  </si>
  <si>
    <t xml:space="preserve">Critical Illness SP - USG 10K Tobacco               </t>
  </si>
  <si>
    <t xml:space="preserve">Criticall Illness SP - USG 5K Non-Tobacco            </t>
  </si>
  <si>
    <t xml:space="preserve">Critical Illness SP - USG 5K Tobacco                </t>
  </si>
  <si>
    <t>USGLTD</t>
  </si>
  <si>
    <t>SELAD1</t>
  </si>
  <si>
    <t>SELAD2</t>
  </si>
  <si>
    <t>SELAD3</t>
  </si>
  <si>
    <t>SELAD4</t>
  </si>
  <si>
    <t>SELAD5</t>
  </si>
  <si>
    <t>SELAD6</t>
  </si>
  <si>
    <t>SELAD7</t>
  </si>
  <si>
    <t>SELAD8</t>
  </si>
  <si>
    <t>SUPLF</t>
  </si>
  <si>
    <t>SELGF</t>
  </si>
  <si>
    <t>SPL010</t>
  </si>
  <si>
    <t>USGSTD</t>
  </si>
  <si>
    <t>Active/Disabled</t>
  </si>
  <si>
    <t>Active/Disabled/Retiree</t>
  </si>
  <si>
    <t>OneUSG EE 
DedCd</t>
  </si>
  <si>
    <t>OneUSG ER
Dedcd</t>
  </si>
  <si>
    <t>01BHMO</t>
  </si>
  <si>
    <t>01BHMN</t>
  </si>
  <si>
    <t>01CHSA</t>
  </si>
  <si>
    <t>01CHSN</t>
  </si>
  <si>
    <t>01CMCN</t>
  </si>
  <si>
    <t>01CMCR</t>
  </si>
  <si>
    <t>01KHMO</t>
  </si>
  <si>
    <t>01KHMN</t>
  </si>
  <si>
    <t>01GRAM</t>
  </si>
  <si>
    <t>01GRAN</t>
  </si>
  <si>
    <t>01DENB</t>
  </si>
  <si>
    <t>01DENH</t>
  </si>
  <si>
    <t>01VISN</t>
  </si>
  <si>
    <t>01ACDT</t>
  </si>
  <si>
    <t>01HOSP</t>
  </si>
  <si>
    <t>01LEGL</t>
  </si>
  <si>
    <t>AT</t>
  </si>
  <si>
    <t>TBCO-0</t>
  </si>
  <si>
    <t>No Tobacco Users - Med</t>
  </si>
  <si>
    <t>TBCO-1</t>
  </si>
  <si>
    <t>1 Tobacco User - Med</t>
  </si>
  <si>
    <t>TBCO-2</t>
  </si>
  <si>
    <t>2 Tobacco Users - Med</t>
  </si>
  <si>
    <t>TBCO-3</t>
  </si>
  <si>
    <t>3 Tobacco Users - Med</t>
  </si>
  <si>
    <t>TBCO-4</t>
  </si>
  <si>
    <t>4 Tobacco Users - Med</t>
  </si>
  <si>
    <t>TBCO-5</t>
  </si>
  <si>
    <t>5 Tobacco Users - Med</t>
  </si>
  <si>
    <t>TBCO-6</t>
  </si>
  <si>
    <t>6 Tobacco Users - Med</t>
  </si>
  <si>
    <t>TBCO-7</t>
  </si>
  <si>
    <t>7 Tobacco Users - Med</t>
  </si>
  <si>
    <t>TBCO-8</t>
  </si>
  <si>
    <t>8 Tobacco Users - Med</t>
  </si>
  <si>
    <t>TBCO-9</t>
  </si>
  <si>
    <t>9 Tobacco Users - Med</t>
  </si>
  <si>
    <t>226911-62000</t>
  </si>
  <si>
    <t>01TBCO</t>
  </si>
  <si>
    <t>1S</t>
  </si>
  <si>
    <t>CRITSP</t>
  </si>
  <si>
    <t>01CRTE</t>
  </si>
  <si>
    <t>01CRTS</t>
  </si>
  <si>
    <t>VADDE</t>
  </si>
  <si>
    <t>Voluntary AD&amp;D - Emp</t>
  </si>
  <si>
    <t>VADDF</t>
  </si>
  <si>
    <t>Voluntary AD&amp;D - Fam</t>
  </si>
  <si>
    <t>01ADD</t>
  </si>
  <si>
    <t>01LSBP</t>
  </si>
  <si>
    <t>01CLIF</t>
  </si>
  <si>
    <t>CHLF</t>
  </si>
  <si>
    <t>DLIFE1</t>
  </si>
  <si>
    <t>DLIFE2</t>
  </si>
  <si>
    <t>DLIF35</t>
  </si>
  <si>
    <t>DLIFE</t>
  </si>
  <si>
    <t>01SLIF</t>
  </si>
  <si>
    <t>01SPLF</t>
  </si>
  <si>
    <t>BLIFE</t>
  </si>
  <si>
    <t>01RBLF</t>
  </si>
  <si>
    <t>01BLIF</t>
  </si>
  <si>
    <t>GRBASC</t>
  </si>
  <si>
    <t>01LTD</t>
  </si>
  <si>
    <t>01STD</t>
  </si>
  <si>
    <t>SELGI</t>
  </si>
  <si>
    <t>Guaranteed Issue Supplemental LIfe</t>
  </si>
  <si>
    <t>COMMENTS:</t>
  </si>
  <si>
    <t>- Round to the nearest penny</t>
  </si>
  <si>
    <t>- See the "Coverage Minimums and Maximums section of the STD plan in the "Disability Plans" plan provision document for coverage maximums and minimums to apply to compensation for price and premium calculations</t>
  </si>
  <si>
    <t>Example</t>
  </si>
  <si>
    <t xml:space="preserve">      - Annual Salary = $55,200</t>
  </si>
  <si>
    <t xml:space="preserve">      - Weekly Salary ($55,200/52) = $1061.54 (Round to nearest penny)</t>
  </si>
  <si>
    <t xml:space="preserve">      - Weekly Benefit ($1061.54 * 0.6)  = $636.92 (Round to nearest penny)</t>
  </si>
  <si>
    <t xml:space="preserve">      - Weekly benefit maximum = $2,500</t>
  </si>
  <si>
    <t xml:space="preserve">      - Monthly premium = ($636.92 * 0.291 / 10) = $18.53 (Round to nearest penny)</t>
  </si>
  <si>
    <t xml:space="preserve">      - Annual pricetag = ($636.92 * 3.492 / 10) = $222.41 (Round to nearest penny)</t>
  </si>
  <si>
    <t>Short Term Disability</t>
  </si>
  <si>
    <t>Per $10 of covered benefit</t>
  </si>
  <si>
    <r>
      <t xml:space="preserve">Monthly </t>
    </r>
    <r>
      <rPr>
        <b/>
        <i/>
        <sz val="10"/>
        <rFont val="Times New Roman"/>
        <family val="1"/>
      </rPr>
      <t>Employee Pricteag</t>
    </r>
  </si>
  <si>
    <t>Per $100 of covered salary</t>
  </si>
  <si>
    <t>Long Term Disability</t>
  </si>
  <si>
    <t>- See the "Coverage Minimums and Maximums section of the LTD plan in the "Disability Plans" plan provision document for coverage maximums and minimums to apply to compensation for price and premium calculations</t>
  </si>
  <si>
    <t>-Coverage option does not use monthly benefit in pricing calculation, only monthly salary</t>
  </si>
  <si>
    <t xml:space="preserve">      - Option elected = Coverage</t>
  </si>
  <si>
    <t xml:space="preserve">      - Monthly Salary ($55,200/12) = $4,600.00 (Round to nearest penny)</t>
  </si>
  <si>
    <t xml:space="preserve">      - Monthly Benefit ($4,600.00 * 0.6) = $2,760.00 (Round to nearest penny)</t>
  </si>
  <si>
    <t xml:space="preserve">      - Monthly benefit maximum = $15,000</t>
  </si>
  <si>
    <t xml:space="preserve">      - Monthly premium = ($4,600.00 * 0.266 / 100) = $12.24 (Round to nearest penny)</t>
  </si>
  <si>
    <t xml:space="preserve">      - Annual pricetag = ($4,600.00 * 3.192 / 100) = $146.83 (Round to nearest penny)</t>
  </si>
  <si>
    <t>Voluntary AD&amp;D Insurance</t>
  </si>
  <si>
    <t>Age Banded</t>
  </si>
  <si>
    <t xml:space="preserve">      - Age = 41</t>
  </si>
  <si>
    <t xml:space="preserve">      - Option elected = 2x Annual Salary</t>
  </si>
  <si>
    <t xml:space="preserve">      - Annual Pay = $104,200</t>
  </si>
  <si>
    <t xml:space="preserve">      - Round up to nearest $1,000 = $105,000</t>
  </si>
  <si>
    <t xml:space="preserve">      - Annual Coverage Amount = Annual Pay x Option elected = $105,000 x 2 = $210,000</t>
  </si>
  <si>
    <t xml:space="preserve">      - Monthly premium = (Annual coverage amount / 1,000) x Monthly Premium Rate (Rounded to the nearest penny) = ($210,000 / $1,000) x 0.109 = $22.89</t>
  </si>
  <si>
    <t xml:space="preserve">      - Annual pricetag = (Annual coverage amount / 1,000) x Annual rate (Rounded to the nearest penny) = ($210,000 / $1,000) x 1.308 = $274.68</t>
  </si>
  <si>
    <t>Supplemental Life</t>
  </si>
  <si>
    <t>Tobacco Surcharge 1</t>
  </si>
  <si>
    <t>Tobacco Surcharge 2</t>
  </si>
  <si>
    <t>Tobacco Surcharge 3</t>
  </si>
  <si>
    <t>Tobacco Surcharge 4</t>
  </si>
  <si>
    <t>Tobacco Surcharge 5</t>
  </si>
  <si>
    <t>Tobacco Surcharge 6</t>
  </si>
  <si>
    <t>Tobacco Surcharge 7</t>
  </si>
  <si>
    <t>Tobacco Surcharge 8</t>
  </si>
  <si>
    <t>Coverage Level</t>
  </si>
  <si>
    <t>NULL</t>
  </si>
  <si>
    <t>Null</t>
  </si>
  <si>
    <t>Level Descr</t>
  </si>
  <si>
    <t>BW 14/10</t>
  </si>
  <si>
    <t>PLAN</t>
  </si>
  <si>
    <t>Retiree Flex Status</t>
  </si>
  <si>
    <t>OPTION</t>
  </si>
  <si>
    <t>AGE</t>
  </si>
  <si>
    <t>Country Code</t>
  </si>
  <si>
    <t>Retiree Enrolled in Medicare*</t>
  </si>
  <si>
    <t>Dependent Enrolled in Medicare*</t>
  </si>
  <si>
    <t>Pre-65 Retiree Healthcare</t>
  </si>
  <si>
    <t>&lt;65</t>
  </si>
  <si>
    <t>USA</t>
  </si>
  <si>
    <t>Y or N</t>
  </si>
  <si>
    <t>Not USA</t>
  </si>
  <si>
    <t>&gt;=65</t>
  </si>
  <si>
    <t>Y</t>
  </si>
  <si>
    <t>BlueChoice HMO</t>
  </si>
  <si>
    <t>Kaiser  HMO</t>
  </si>
  <si>
    <t>RETSUR, ACTSUR, ACTSR1</t>
  </si>
  <si>
    <t>&lt;65 or &gt;=65</t>
  </si>
  <si>
    <t>N/A</t>
  </si>
  <si>
    <t>USA or Not USA</t>
  </si>
  <si>
    <t>Spouse Enrolled in Medicare</t>
  </si>
  <si>
    <t>You Only Employee</t>
  </si>
  <si>
    <t>You Only Employer</t>
  </si>
  <si>
    <t>Spouse Only Employee</t>
  </si>
  <si>
    <t>Spouse Only Employer</t>
  </si>
  <si>
    <t>Spouse Only Total</t>
  </si>
  <si>
    <t>You + Spouse Employee</t>
  </si>
  <si>
    <t>You + Spouse Employer</t>
  </si>
  <si>
    <t>You + Spouse Total</t>
  </si>
  <si>
    <t>You + 1 Child Employee</t>
  </si>
  <si>
    <t>You + 1 Child Employer</t>
  </si>
  <si>
    <t>You + 1 Child Total</t>
  </si>
  <si>
    <t>Spouse + 1 Child Employee</t>
  </si>
  <si>
    <t>Spouse + 1 Child Employer</t>
  </si>
  <si>
    <t>Spouse + 1 Child Total</t>
  </si>
  <si>
    <t>1 Child Employee</t>
  </si>
  <si>
    <t>1 Child Employer</t>
  </si>
  <si>
    <t>1 Child Total</t>
  </si>
  <si>
    <t>Child(ren) Only Employee</t>
  </si>
  <si>
    <t>Child(ren) Only Employer</t>
  </si>
  <si>
    <t>Child(ren) Only Total</t>
  </si>
  <si>
    <t>Family Employee</t>
  </si>
  <si>
    <t>Family Employer</t>
  </si>
  <si>
    <t>Family Total</t>
  </si>
  <si>
    <t>You Only Total</t>
  </si>
  <si>
    <t>RETIRE, RETGRD</t>
  </si>
  <si>
    <t>RETGRD = Grandfathered Retiree</t>
  </si>
  <si>
    <t>RETSUR = Survivor of Retiree</t>
  </si>
  <si>
    <t>ACTSUR = Survivor of Active who is retirement eligible</t>
  </si>
  <si>
    <t>ACTSR1 = Survivor of Active who was not retirement eligible (coverage offered for 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</si>
</sst>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0.000"/>
  </numFmts>
  <fonts count="19" x14ac:knownFonts="1">
    <font>
      <sz val="11"/>
      <color theme="1"/>
      <name val="Calibri"/>
      <family val="2"/>
      <scheme val="minor"/>
    </font>
    <font>
      <b/>
      <sz val="11"/>
      <color theme="1"/>
      <name val="Calibri"/>
      <family val="2"/>
      <scheme val="minor"/>
    </font>
    <font>
      <sz val="10"/>
      <color theme="1"/>
      <name val="Arial"/>
      <family val="2"/>
    </font>
    <font>
      <sz val="10"/>
      <name val="Arial"/>
      <family val="2"/>
    </font>
    <font>
      <sz val="11"/>
      <color theme="1"/>
      <name val="Calibri"/>
      <family val="2"/>
      <scheme val="minor"/>
    </font>
    <font>
      <sz val="11"/>
      <color rgb="FF000000"/>
      <name val="Calibri"/>
      <family val="2"/>
      <scheme val="minor"/>
    </font>
    <font>
      <sz val="10"/>
      <name val="Calibri"/>
      <family val="2"/>
      <scheme val="minor"/>
    </font>
    <font>
      <sz val="10"/>
      <name val="Times New Roman"/>
      <family val="1"/>
    </font>
    <font>
      <i/>
      <sz val="10"/>
      <name val="Times New Roman"/>
      <family val="1"/>
    </font>
    <font>
      <i/>
      <sz val="8"/>
      <name val="Times New Roman"/>
      <family val="1"/>
    </font>
    <font>
      <b/>
      <i/>
      <sz val="10"/>
      <name val="Times New Roman"/>
      <family val="1"/>
    </font>
    <font>
      <b/>
      <sz val="11"/>
      <color rgb="FFFF0000"/>
      <name val="Calibri"/>
      <family val="2"/>
      <scheme val="minor"/>
    </font>
    <font>
      <b/>
      <sz val="10"/>
      <name val="Times New Roman"/>
      <family val="1"/>
    </font>
    <font>
      <b/>
      <i/>
      <sz val="10"/>
      <color indexed="10"/>
      <name val="Times New Roman"/>
      <family val="1"/>
    </font>
    <font>
      <sz val="10"/>
      <color theme="1"/>
      <name val="Calibri"/>
      <family val="2"/>
      <scheme val="minor"/>
    </font>
    <font>
      <b/>
      <sz val="11"/>
      <name val="Calibri"/>
      <family val="2"/>
      <scheme val="minor"/>
    </font>
    <font>
      <b/>
      <sz val="10"/>
      <color theme="1"/>
      <name val="Arial"/>
      <family val="2"/>
    </font>
    <font>
      <b/>
      <sz val="10"/>
      <name val="Arial"/>
      <family val="2"/>
    </font>
    <font>
      <sz val="11"/>
      <color rgb="FF1F497D"/>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43"/>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3" fontId="4" fillId="0" borderId="0" applyFont="0" applyFill="0" applyBorder="0" applyAlignment="0" applyProtection="0"/>
  </cellStyleXfs>
  <cellXfs count="73">
    <xf numFmtId="0" fontId="0" fillId="0" borderId="0" xfId="0"/>
    <xf numFmtId="0" fontId="2" fillId="0" borderId="1" xfId="0" applyFont="1" applyFill="1" applyBorder="1" applyAlignment="1">
      <alignment wrapText="1"/>
    </xf>
    <xf numFmtId="0" fontId="2" fillId="0" borderId="1" xfId="0" applyFont="1" applyFill="1" applyBorder="1" applyAlignment="1">
      <alignment horizontal="left" wrapText="1"/>
    </xf>
    <xf numFmtId="0" fontId="3" fillId="0" borderId="1" xfId="0" applyFont="1" applyFill="1" applyBorder="1" applyAlignment="1">
      <alignment wrapText="1"/>
    </xf>
    <xf numFmtId="0" fontId="2" fillId="0" borderId="0" xfId="0" applyFont="1" applyBorder="1" applyAlignment="1">
      <alignment wrapText="1"/>
    </xf>
    <xf numFmtId="0" fontId="2" fillId="0" borderId="0" xfId="0" applyFont="1" applyBorder="1" applyAlignment="1">
      <alignment horizontal="left" wrapText="1"/>
    </xf>
    <xf numFmtId="0" fontId="3" fillId="0" borderId="0" xfId="0" applyFont="1" applyBorder="1" applyAlignment="1">
      <alignment wrapText="1"/>
    </xf>
    <xf numFmtId="0" fontId="2" fillId="0" borderId="0" xfId="0" applyFont="1" applyFill="1" applyBorder="1" applyAlignment="1">
      <alignment horizontal="right"/>
    </xf>
    <xf numFmtId="0" fontId="2" fillId="0" borderId="0" xfId="0" applyFont="1" applyBorder="1" applyAlignment="1">
      <alignment horizontal="right"/>
    </xf>
    <xf numFmtId="4" fontId="2" fillId="0" borderId="0" xfId="1" applyNumberFormat="1" applyFont="1" applyBorder="1" applyAlignment="1"/>
    <xf numFmtId="0" fontId="2" fillId="0" borderId="0" xfId="0" applyFont="1" applyBorder="1" applyAlignment="1">
      <alignment horizontal="left"/>
    </xf>
    <xf numFmtId="0" fontId="2" fillId="0" borderId="0" xfId="0" applyFont="1" applyAlignment="1">
      <alignment horizontal="left"/>
    </xf>
    <xf numFmtId="0" fontId="0" fillId="3" borderId="1" xfId="0" applyFill="1" applyBorder="1" applyAlignment="1">
      <alignment horizontal="left"/>
    </xf>
    <xf numFmtId="0" fontId="0" fillId="0" borderId="0" xfId="0" applyFill="1"/>
    <xf numFmtId="0" fontId="0" fillId="0" borderId="1" xfId="0" applyFill="1" applyBorder="1" applyAlignment="1">
      <alignment horizontal="left"/>
    </xf>
    <xf numFmtId="0" fontId="5" fillId="0" borderId="0" xfId="0" applyFont="1"/>
    <xf numFmtId="2" fontId="2" fillId="0" borderId="0" xfId="0" applyNumberFormat="1" applyFont="1" applyBorder="1" applyAlignment="1">
      <alignment horizontal="right"/>
    </xf>
    <xf numFmtId="0" fontId="6" fillId="0" borderId="1" xfId="0" applyFont="1" applyFill="1" applyBorder="1" applyAlignment="1">
      <alignment horizontal="left" vertical="top"/>
    </xf>
    <xf numFmtId="0" fontId="8" fillId="0" borderId="0" xfId="0" applyFont="1" applyFill="1"/>
    <xf numFmtId="0" fontId="7" fillId="0" borderId="0" xfId="0" applyFont="1" applyFill="1"/>
    <xf numFmtId="49" fontId="8" fillId="0" borderId="0" xfId="0" applyNumberFormat="1" applyFont="1" applyFill="1"/>
    <xf numFmtId="0" fontId="8" fillId="0" borderId="0" xfId="0" quotePrefix="1" applyFont="1" applyFill="1"/>
    <xf numFmtId="0" fontId="7" fillId="0" borderId="0" xfId="0" applyFont="1" applyFill="1" applyAlignment="1">
      <alignment wrapText="1"/>
    </xf>
    <xf numFmtId="0" fontId="9" fillId="0" borderId="0" xfId="0" quotePrefix="1" applyFont="1" applyFill="1"/>
    <xf numFmtId="0" fontId="10" fillId="0" borderId="0" xfId="0" quotePrefix="1" applyFont="1" applyFill="1"/>
    <xf numFmtId="0" fontId="11" fillId="0" borderId="0" xfId="0" applyFont="1"/>
    <xf numFmtId="49" fontId="12" fillId="4" borderId="2" xfId="0" applyNumberFormat="1" applyFont="1" applyFill="1" applyBorder="1" applyAlignment="1">
      <alignment horizontal="left" wrapText="1"/>
    </xf>
    <xf numFmtId="164" fontId="13" fillId="4" borderId="3" xfId="0" applyNumberFormat="1" applyFont="1" applyFill="1" applyBorder="1" applyAlignment="1">
      <alignment horizontal="center" wrapText="1"/>
    </xf>
    <xf numFmtId="164" fontId="13" fillId="4" borderId="2" xfId="0" applyNumberFormat="1" applyFont="1" applyFill="1" applyBorder="1" applyAlignment="1">
      <alignment horizontal="center" wrapText="1"/>
    </xf>
    <xf numFmtId="164" fontId="7" fillId="0" borderId="0" xfId="0" applyNumberFormat="1" applyFont="1" applyFill="1" applyAlignment="1">
      <alignment wrapText="1"/>
    </xf>
    <xf numFmtId="0" fontId="7" fillId="0" borderId="0" xfId="0" applyFont="1" applyFill="1" applyBorder="1"/>
    <xf numFmtId="0" fontId="7" fillId="0" borderId="0" xfId="0" applyFont="1" applyFill="1" applyBorder="1" applyAlignment="1">
      <alignment horizontal="left" wrapText="1"/>
    </xf>
    <xf numFmtId="0" fontId="7" fillId="0" borderId="0" xfId="0" applyFont="1" applyAlignment="1">
      <alignment wrapText="1"/>
    </xf>
    <xf numFmtId="0" fontId="12" fillId="0" borderId="0" xfId="0" applyFont="1" applyFill="1" applyBorder="1" applyAlignment="1">
      <alignment wrapText="1"/>
    </xf>
    <xf numFmtId="164" fontId="13" fillId="0" borderId="0" xfId="0" applyNumberFormat="1" applyFont="1" applyFill="1" applyBorder="1" applyAlignment="1">
      <alignment horizontal="center" wrapText="1"/>
    </xf>
    <xf numFmtId="165" fontId="0" fillId="0" borderId="0" xfId="0" applyNumberFormat="1"/>
    <xf numFmtId="165" fontId="7" fillId="0" borderId="0" xfId="0" applyNumberFormat="1" applyFont="1" applyFill="1" applyBorder="1" applyAlignment="1">
      <alignment horizontal="center"/>
    </xf>
    <xf numFmtId="0" fontId="5" fillId="0" borderId="0" xfId="0" applyFont="1" applyFill="1"/>
    <xf numFmtId="4" fontId="14" fillId="0" borderId="1" xfId="1" applyNumberFormat="1" applyFont="1" applyBorder="1" applyAlignment="1"/>
    <xf numFmtId="1" fontId="14" fillId="0" borderId="1" xfId="1" applyNumberFormat="1" applyFont="1" applyBorder="1" applyAlignment="1"/>
    <xf numFmtId="4" fontId="14" fillId="2" borderId="1" xfId="1" applyNumberFormat="1" applyFont="1" applyFill="1" applyBorder="1" applyAlignment="1"/>
    <xf numFmtId="0" fontId="0" fillId="3" borderId="1" xfId="0" applyFill="1" applyBorder="1" applyAlignment="1"/>
    <xf numFmtId="0" fontId="0" fillId="0" borderId="0" xfId="0" applyAlignment="1">
      <alignment horizontal="left"/>
    </xf>
    <xf numFmtId="0" fontId="8" fillId="0" borderId="0" xfId="0" quotePrefix="1" applyFont="1"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right" wrapText="1"/>
    </xf>
    <xf numFmtId="0" fontId="1" fillId="0" borderId="0" xfId="0" applyFont="1"/>
    <xf numFmtId="0" fontId="15" fillId="5" borderId="1" xfId="0" applyFont="1" applyFill="1" applyBorder="1" applyAlignment="1">
      <alignment horizontal="left" wrapText="1"/>
    </xf>
    <xf numFmtId="0" fontId="15" fillId="5" borderId="1" xfId="0" applyFont="1" applyFill="1" applyBorder="1" applyAlignment="1">
      <alignment wrapText="1"/>
    </xf>
    <xf numFmtId="0" fontId="15" fillId="5" borderId="1" xfId="0" applyFont="1" applyFill="1" applyBorder="1" applyAlignment="1">
      <alignment horizontal="center" wrapText="1"/>
    </xf>
    <xf numFmtId="0" fontId="0" fillId="0" borderId="1" xfId="0" applyBorder="1" applyAlignment="1">
      <alignment wrapText="1"/>
    </xf>
    <xf numFmtId="0" fontId="0" fillId="0" borderId="1" xfId="0" applyBorder="1" applyAlignment="1">
      <alignment horizontal="right" wrapText="1"/>
    </xf>
    <xf numFmtId="2" fontId="15" fillId="5" borderId="1" xfId="0" applyNumberFormat="1" applyFont="1" applyFill="1" applyBorder="1" applyAlignment="1">
      <alignment horizontal="center" wrapText="1"/>
    </xf>
    <xf numFmtId="2" fontId="0" fillId="0" borderId="1" xfId="0" applyNumberFormat="1" applyBorder="1" applyAlignment="1">
      <alignment horizontal="center" wrapText="1"/>
    </xf>
    <xf numFmtId="2" fontId="0" fillId="0" borderId="0" xfId="0" applyNumberFormat="1" applyAlignment="1">
      <alignment horizontal="center" wrapText="1"/>
    </xf>
    <xf numFmtId="2" fontId="0" fillId="0" borderId="1" xfId="0" applyNumberFormat="1" applyBorder="1" applyAlignment="1">
      <alignment horizontal="center"/>
    </xf>
    <xf numFmtId="2" fontId="0" fillId="0" borderId="0" xfId="0" applyNumberFormat="1" applyAlignment="1">
      <alignment horizontal="center"/>
    </xf>
    <xf numFmtId="2" fontId="0" fillId="0" borderId="1" xfId="0" applyNumberFormat="1" applyFill="1" applyBorder="1" applyAlignment="1">
      <alignment horizontal="center" wrapText="1"/>
    </xf>
    <xf numFmtId="2" fontId="0" fillId="3" borderId="1" xfId="0" applyNumberFormat="1" applyFill="1" applyBorder="1" applyAlignment="1">
      <alignment horizontal="center"/>
    </xf>
    <xf numFmtId="0" fontId="0" fillId="0" borderId="0" xfId="0" applyFill="1" applyBorder="1"/>
    <xf numFmtId="4" fontId="14" fillId="0" borderId="0" xfId="1" applyNumberFormat="1" applyFont="1" applyFill="1" applyBorder="1" applyAlignment="1"/>
    <xf numFmtId="2" fontId="0" fillId="0" borderId="1" xfId="0" applyNumberFormat="1" applyFill="1" applyBorder="1" applyAlignment="1">
      <alignment horizontal="center"/>
    </xf>
    <xf numFmtId="2" fontId="0" fillId="0" borderId="0" xfId="0" applyNumberFormat="1" applyFill="1" applyAlignment="1">
      <alignment horizontal="center"/>
    </xf>
    <xf numFmtId="0" fontId="1" fillId="5" borderId="1" xfId="0" applyFont="1" applyFill="1" applyBorder="1" applyAlignment="1">
      <alignment horizontal="left" wrapText="1"/>
    </xf>
    <xf numFmtId="2" fontId="1" fillId="5" borderId="1" xfId="0" applyNumberFormat="1" applyFont="1" applyFill="1" applyBorder="1" applyAlignment="1">
      <alignment horizontal="center" wrapText="1"/>
    </xf>
    <xf numFmtId="0" fontId="16" fillId="5" borderId="1" xfId="0" applyFont="1" applyFill="1" applyBorder="1" applyAlignment="1">
      <alignment wrapText="1"/>
    </xf>
    <xf numFmtId="0" fontId="17" fillId="5" borderId="1" xfId="0" applyFont="1" applyFill="1" applyBorder="1" applyAlignment="1">
      <alignment wrapText="1"/>
    </xf>
    <xf numFmtId="0" fontId="16" fillId="5" borderId="1" xfId="0" applyFont="1" applyFill="1" applyBorder="1" applyAlignment="1">
      <alignment horizontal="left" wrapText="1"/>
    </xf>
    <xf numFmtId="0" fontId="18" fillId="0" borderId="0" xfId="0" applyFont="1" applyAlignment="1">
      <alignment vertical="center"/>
    </xf>
    <xf numFmtId="165" fontId="1" fillId="5" borderId="1" xfId="0" applyNumberFormat="1" applyFont="1" applyFill="1" applyBorder="1" applyAlignment="1">
      <alignment horizontal="center" wrapText="1"/>
    </xf>
    <xf numFmtId="165" fontId="0" fillId="3" borderId="1" xfId="0" applyNumberFormat="1" applyFill="1" applyBorder="1" applyAlignment="1">
      <alignment horizontal="center"/>
    </xf>
    <xf numFmtId="165" fontId="0" fillId="0" borderId="0" xfId="0" applyNumberForma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5"/>
  <sheetViews>
    <sheetView tabSelected="1" workbookViewId="0">
      <pane ySplit="1" topLeftCell="A11" activePane="bottomLeft" state="frozen"/>
      <selection pane="bottomLeft" activeCell="G36" sqref="G36"/>
    </sheetView>
  </sheetViews>
  <sheetFormatPr defaultColWidth="9.109375" defaultRowHeight="13.8" x14ac:dyDescent="0.3"/>
  <cols>
    <col min="1" max="1" width="5.33203125" style="8" bestFit="1" customWidth="1"/>
    <col min="2" max="2" width="7.6640625" style="8" bestFit="1" customWidth="1"/>
    <col min="3" max="3" width="25.33203125" style="10" bestFit="1" customWidth="1"/>
    <col min="4" max="4" width="6.109375" style="10" customWidth="1"/>
    <col min="5" max="5" width="17" style="11" bestFit="1" customWidth="1"/>
    <col min="6" max="6" width="6.44140625" style="9" bestFit="1" customWidth="1"/>
    <col min="7" max="8" width="7.88671875" style="9" bestFit="1" customWidth="1"/>
    <col min="9" max="9" width="1.6640625" style="40" customWidth="1"/>
    <col min="10" max="10" width="7.109375" style="9" bestFit="1" customWidth="1"/>
    <col min="11" max="12" width="7.88671875" style="9" bestFit="1" customWidth="1"/>
    <col min="13" max="13" width="1.88671875" style="9" customWidth="1"/>
    <col min="14" max="16" width="6.44140625" style="9" bestFit="1" customWidth="1"/>
    <col min="17" max="17" width="1.88671875" style="9" customWidth="1"/>
    <col min="18" max="18" width="6.44140625" style="8" bestFit="1" customWidth="1"/>
    <col min="19" max="19" width="6.44140625" style="16" bestFit="1" customWidth="1"/>
    <col min="20" max="20" width="7.88671875" style="16" bestFit="1" customWidth="1"/>
    <col min="21" max="16384" width="9.109375" style="8"/>
  </cols>
  <sheetData>
    <row r="1" spans="1:20" s="7" customFormat="1" ht="45" customHeight="1" x14ac:dyDescent="0.3">
      <c r="A1" s="64" t="s">
        <v>162</v>
      </c>
      <c r="B1" s="64" t="s">
        <v>163</v>
      </c>
      <c r="C1" s="64" t="s">
        <v>0</v>
      </c>
      <c r="D1" s="64" t="s">
        <v>321</v>
      </c>
      <c r="E1" s="64" t="s">
        <v>159</v>
      </c>
      <c r="F1" s="64" t="s">
        <v>126</v>
      </c>
      <c r="G1" s="64" t="s">
        <v>127</v>
      </c>
      <c r="H1" s="64" t="s">
        <v>128</v>
      </c>
      <c r="I1" s="40"/>
      <c r="J1" s="64" t="s">
        <v>129</v>
      </c>
      <c r="K1" s="64" t="s">
        <v>130</v>
      </c>
      <c r="L1" s="64" t="s">
        <v>158</v>
      </c>
      <c r="M1" s="40"/>
      <c r="N1" s="64" t="s">
        <v>131</v>
      </c>
      <c r="O1" s="64" t="s">
        <v>132</v>
      </c>
      <c r="P1" s="64" t="s">
        <v>133</v>
      </c>
      <c r="Q1" s="40"/>
      <c r="R1" s="64" t="s">
        <v>325</v>
      </c>
      <c r="S1" s="64" t="s">
        <v>325</v>
      </c>
      <c r="T1" s="64" t="s">
        <v>325</v>
      </c>
    </row>
    <row r="2" spans="1:20" x14ac:dyDescent="0.3">
      <c r="A2" s="17">
        <v>10</v>
      </c>
      <c r="B2" s="17" t="s">
        <v>164</v>
      </c>
      <c r="C2" s="38" t="s">
        <v>92</v>
      </c>
      <c r="D2" s="39">
        <v>1</v>
      </c>
      <c r="E2" s="38" t="s">
        <v>134</v>
      </c>
      <c r="F2" s="38">
        <v>75.12</v>
      </c>
      <c r="G2" s="38">
        <v>437.9</v>
      </c>
      <c r="H2" s="38">
        <f>SUM(F2:G2)</f>
        <v>513.02</v>
      </c>
      <c r="J2" s="38">
        <f>+F2*1.4</f>
        <v>105.16800000000001</v>
      </c>
      <c r="K2" s="38">
        <f>+G2*1.4</f>
        <v>613.05999999999995</v>
      </c>
      <c r="L2" s="38">
        <f>+H2*1.4</f>
        <v>718.22799999999995</v>
      </c>
      <c r="M2" s="40"/>
      <c r="N2" s="38">
        <f>+F2/2</f>
        <v>37.56</v>
      </c>
      <c r="O2" s="38">
        <f t="shared" ref="O2:P20" si="0">+G2/2</f>
        <v>218.95</v>
      </c>
      <c r="P2" s="38">
        <f t="shared" si="0"/>
        <v>256.51</v>
      </c>
      <c r="Q2" s="40"/>
      <c r="R2" s="38">
        <f t="shared" ref="R2:S5" si="1">SUM(J2/2)</f>
        <v>52.584000000000003</v>
      </c>
      <c r="S2" s="38">
        <f t="shared" si="1"/>
        <v>306.52999999999997</v>
      </c>
      <c r="T2" s="38">
        <f>SUM(R2:S2)</f>
        <v>359.11399999999998</v>
      </c>
    </row>
    <row r="3" spans="1:20" x14ac:dyDescent="0.3">
      <c r="A3" s="17">
        <v>10</v>
      </c>
      <c r="B3" s="17" t="s">
        <v>164</v>
      </c>
      <c r="C3" s="38" t="s">
        <v>92</v>
      </c>
      <c r="D3" s="39">
        <v>2</v>
      </c>
      <c r="E3" s="38" t="s">
        <v>135</v>
      </c>
      <c r="F3" s="38">
        <v>186.6</v>
      </c>
      <c r="G3" s="38">
        <v>890.76</v>
      </c>
      <c r="H3" s="38">
        <f t="shared" ref="H3:H23" si="2">SUM(F3:G3)</f>
        <v>1077.3599999999999</v>
      </c>
      <c r="J3" s="38">
        <f t="shared" ref="J3:L38" si="3">+F3*1.4</f>
        <v>261.23999999999995</v>
      </c>
      <c r="K3" s="38">
        <f t="shared" si="3"/>
        <v>1247.0639999999999</v>
      </c>
      <c r="L3" s="38">
        <f t="shared" si="3"/>
        <v>1508.3039999999999</v>
      </c>
      <c r="M3" s="40"/>
      <c r="N3" s="38">
        <f t="shared" ref="N3:P38" si="4">+F3/2</f>
        <v>93.3</v>
      </c>
      <c r="O3" s="38">
        <f t="shared" si="0"/>
        <v>445.38</v>
      </c>
      <c r="P3" s="38">
        <f t="shared" si="0"/>
        <v>538.67999999999995</v>
      </c>
      <c r="Q3" s="40"/>
      <c r="R3" s="38">
        <f t="shared" si="1"/>
        <v>130.61999999999998</v>
      </c>
      <c r="S3" s="38">
        <f t="shared" si="1"/>
        <v>623.53199999999993</v>
      </c>
      <c r="T3" s="38">
        <f t="shared" ref="T3:T66" si="5">SUM(R3:S3)</f>
        <v>754.15199999999993</v>
      </c>
    </row>
    <row r="4" spans="1:20" x14ac:dyDescent="0.3">
      <c r="A4" s="17">
        <v>10</v>
      </c>
      <c r="B4" s="17" t="s">
        <v>164</v>
      </c>
      <c r="C4" s="38" t="s">
        <v>92</v>
      </c>
      <c r="D4" s="39">
        <v>5</v>
      </c>
      <c r="E4" s="38" t="s">
        <v>136</v>
      </c>
      <c r="F4" s="38">
        <v>159.94</v>
      </c>
      <c r="G4" s="38">
        <v>763.5</v>
      </c>
      <c r="H4" s="38">
        <f t="shared" si="2"/>
        <v>923.44</v>
      </c>
      <c r="J4" s="38">
        <f t="shared" si="3"/>
        <v>223.916</v>
      </c>
      <c r="K4" s="38">
        <f t="shared" si="3"/>
        <v>1068.8999999999999</v>
      </c>
      <c r="L4" s="38">
        <f t="shared" si="3"/>
        <v>1292.816</v>
      </c>
      <c r="M4" s="40"/>
      <c r="N4" s="38">
        <f t="shared" si="4"/>
        <v>79.97</v>
      </c>
      <c r="O4" s="38">
        <f t="shared" si="0"/>
        <v>381.75</v>
      </c>
      <c r="P4" s="38">
        <f t="shared" si="0"/>
        <v>461.72</v>
      </c>
      <c r="Q4" s="40"/>
      <c r="R4" s="38">
        <f t="shared" si="1"/>
        <v>111.958</v>
      </c>
      <c r="S4" s="38">
        <f t="shared" si="1"/>
        <v>534.44999999999993</v>
      </c>
      <c r="T4" s="38">
        <f t="shared" si="5"/>
        <v>646.4079999999999</v>
      </c>
    </row>
    <row r="5" spans="1:20" x14ac:dyDescent="0.3">
      <c r="A5" s="17">
        <v>10</v>
      </c>
      <c r="B5" s="17" t="s">
        <v>164</v>
      </c>
      <c r="C5" s="38" t="s">
        <v>92</v>
      </c>
      <c r="D5" s="39">
        <v>7</v>
      </c>
      <c r="E5" s="38" t="s">
        <v>137</v>
      </c>
      <c r="F5" s="38">
        <v>257.68</v>
      </c>
      <c r="G5" s="38">
        <v>1230.0899999999999</v>
      </c>
      <c r="H5" s="38">
        <f t="shared" si="2"/>
        <v>1487.77</v>
      </c>
      <c r="J5" s="38">
        <f t="shared" si="3"/>
        <v>360.75200000000001</v>
      </c>
      <c r="K5" s="38">
        <f t="shared" si="3"/>
        <v>1722.1259999999997</v>
      </c>
      <c r="L5" s="38">
        <f t="shared" si="3"/>
        <v>2082.8779999999997</v>
      </c>
      <c r="M5" s="40"/>
      <c r="N5" s="38">
        <f t="shared" si="4"/>
        <v>128.84</v>
      </c>
      <c r="O5" s="38">
        <f t="shared" si="0"/>
        <v>615.04499999999996</v>
      </c>
      <c r="P5" s="38">
        <f t="shared" si="0"/>
        <v>743.88499999999999</v>
      </c>
      <c r="Q5" s="40"/>
      <c r="R5" s="38">
        <f t="shared" si="1"/>
        <v>180.376</v>
      </c>
      <c r="S5" s="38">
        <f t="shared" si="1"/>
        <v>861.06299999999987</v>
      </c>
      <c r="T5" s="38">
        <f t="shared" si="5"/>
        <v>1041.4389999999999</v>
      </c>
    </row>
    <row r="6" spans="1:20" x14ac:dyDescent="0.3">
      <c r="A6" s="17"/>
      <c r="B6" s="17"/>
      <c r="C6" s="38"/>
      <c r="D6" s="39"/>
      <c r="E6" s="38"/>
      <c r="F6" s="38"/>
      <c r="G6" s="38"/>
      <c r="H6" s="38"/>
      <c r="J6" s="38"/>
      <c r="K6" s="38"/>
      <c r="L6" s="38"/>
      <c r="M6" s="40"/>
      <c r="N6" s="38"/>
      <c r="O6" s="38"/>
      <c r="P6" s="38"/>
      <c r="Q6" s="40"/>
      <c r="R6" s="38"/>
      <c r="S6" s="38"/>
      <c r="T6" s="38"/>
    </row>
    <row r="7" spans="1:20" x14ac:dyDescent="0.3">
      <c r="A7" s="17">
        <v>10</v>
      </c>
      <c r="B7" s="17" t="s">
        <v>165</v>
      </c>
      <c r="C7" s="38" t="s">
        <v>91</v>
      </c>
      <c r="D7" s="39">
        <v>1</v>
      </c>
      <c r="E7" s="38" t="s">
        <v>134</v>
      </c>
      <c r="F7" s="38">
        <v>177.46</v>
      </c>
      <c r="G7" s="38">
        <v>437.9</v>
      </c>
      <c r="H7" s="38">
        <f t="shared" si="2"/>
        <v>615.36</v>
      </c>
      <c r="J7" s="38">
        <f t="shared" si="3"/>
        <v>248.44399999999999</v>
      </c>
      <c r="K7" s="38">
        <f t="shared" si="3"/>
        <v>613.05999999999995</v>
      </c>
      <c r="L7" s="38">
        <f t="shared" si="3"/>
        <v>861.50400000000002</v>
      </c>
      <c r="M7" s="40"/>
      <c r="N7" s="38">
        <f t="shared" si="4"/>
        <v>88.73</v>
      </c>
      <c r="O7" s="38">
        <f t="shared" si="0"/>
        <v>218.95</v>
      </c>
      <c r="P7" s="38">
        <f t="shared" si="0"/>
        <v>307.68</v>
      </c>
      <c r="Q7" s="40"/>
      <c r="R7" s="38">
        <f t="shared" ref="R7:S10" si="6">SUM(J7/2)</f>
        <v>124.22199999999999</v>
      </c>
      <c r="S7" s="38">
        <f t="shared" si="6"/>
        <v>306.52999999999997</v>
      </c>
      <c r="T7" s="38">
        <f t="shared" si="5"/>
        <v>430.75199999999995</v>
      </c>
    </row>
    <row r="8" spans="1:20" x14ac:dyDescent="0.3">
      <c r="A8" s="17">
        <v>10</v>
      </c>
      <c r="B8" s="17" t="s">
        <v>165</v>
      </c>
      <c r="C8" s="38" t="s">
        <v>91</v>
      </c>
      <c r="D8" s="39">
        <v>2</v>
      </c>
      <c r="E8" s="38" t="s">
        <v>135</v>
      </c>
      <c r="F8" s="38">
        <v>401.5</v>
      </c>
      <c r="G8" s="38">
        <v>890.76</v>
      </c>
      <c r="H8" s="38">
        <f t="shared" si="2"/>
        <v>1292.26</v>
      </c>
      <c r="J8" s="38">
        <f t="shared" si="3"/>
        <v>562.09999999999991</v>
      </c>
      <c r="K8" s="38">
        <f t="shared" si="3"/>
        <v>1247.0639999999999</v>
      </c>
      <c r="L8" s="38">
        <f t="shared" si="3"/>
        <v>1809.1639999999998</v>
      </c>
      <c r="M8" s="40"/>
      <c r="N8" s="38">
        <f t="shared" si="4"/>
        <v>200.75</v>
      </c>
      <c r="O8" s="38">
        <f t="shared" si="0"/>
        <v>445.38</v>
      </c>
      <c r="P8" s="38">
        <f t="shared" si="0"/>
        <v>646.13</v>
      </c>
      <c r="Q8" s="40"/>
      <c r="R8" s="38">
        <f t="shared" si="6"/>
        <v>281.04999999999995</v>
      </c>
      <c r="S8" s="38">
        <f t="shared" si="6"/>
        <v>623.53199999999993</v>
      </c>
      <c r="T8" s="38">
        <f t="shared" si="5"/>
        <v>904.58199999999988</v>
      </c>
    </row>
    <row r="9" spans="1:20" x14ac:dyDescent="0.3">
      <c r="A9" s="17">
        <v>10</v>
      </c>
      <c r="B9" s="17" t="s">
        <v>165</v>
      </c>
      <c r="C9" s="38" t="s">
        <v>91</v>
      </c>
      <c r="D9" s="39">
        <v>5</v>
      </c>
      <c r="E9" s="38" t="s">
        <v>136</v>
      </c>
      <c r="F9" s="38">
        <v>344.14</v>
      </c>
      <c r="G9" s="38">
        <v>763.5</v>
      </c>
      <c r="H9" s="38">
        <f t="shared" si="2"/>
        <v>1107.6399999999999</v>
      </c>
      <c r="J9" s="38">
        <f t="shared" si="3"/>
        <v>481.79599999999994</v>
      </c>
      <c r="K9" s="38">
        <f t="shared" si="3"/>
        <v>1068.8999999999999</v>
      </c>
      <c r="L9" s="38">
        <f t="shared" si="3"/>
        <v>1550.6959999999997</v>
      </c>
      <c r="M9" s="40"/>
      <c r="N9" s="38">
        <f t="shared" si="4"/>
        <v>172.07</v>
      </c>
      <c r="O9" s="38">
        <f t="shared" si="0"/>
        <v>381.75</v>
      </c>
      <c r="P9" s="38">
        <f t="shared" si="0"/>
        <v>553.81999999999994</v>
      </c>
      <c r="Q9" s="40"/>
      <c r="R9" s="38">
        <f t="shared" si="6"/>
        <v>240.89799999999997</v>
      </c>
      <c r="S9" s="38">
        <f t="shared" si="6"/>
        <v>534.44999999999993</v>
      </c>
      <c r="T9" s="38">
        <f t="shared" si="5"/>
        <v>775.34799999999996</v>
      </c>
    </row>
    <row r="10" spans="1:20" x14ac:dyDescent="0.3">
      <c r="A10" s="17">
        <v>10</v>
      </c>
      <c r="B10" s="17" t="s">
        <v>165</v>
      </c>
      <c r="C10" s="38" t="s">
        <v>91</v>
      </c>
      <c r="D10" s="39">
        <v>7</v>
      </c>
      <c r="E10" s="38" t="s">
        <v>137</v>
      </c>
      <c r="F10" s="38">
        <v>554.46</v>
      </c>
      <c r="G10" s="38">
        <v>1230.0899999999999</v>
      </c>
      <c r="H10" s="38">
        <f t="shared" si="2"/>
        <v>1784.55</v>
      </c>
      <c r="J10" s="38">
        <f t="shared" si="3"/>
        <v>776.24400000000003</v>
      </c>
      <c r="K10" s="38">
        <f t="shared" si="3"/>
        <v>1722.1259999999997</v>
      </c>
      <c r="L10" s="38">
        <f t="shared" si="3"/>
        <v>2498.37</v>
      </c>
      <c r="M10" s="40"/>
      <c r="N10" s="38">
        <f t="shared" si="4"/>
        <v>277.23</v>
      </c>
      <c r="O10" s="38">
        <f t="shared" si="0"/>
        <v>615.04499999999996</v>
      </c>
      <c r="P10" s="38">
        <f t="shared" si="0"/>
        <v>892.27499999999998</v>
      </c>
      <c r="Q10" s="40"/>
      <c r="R10" s="38">
        <f t="shared" si="6"/>
        <v>388.12200000000001</v>
      </c>
      <c r="S10" s="38">
        <f t="shared" si="6"/>
        <v>861.06299999999987</v>
      </c>
      <c r="T10" s="38">
        <f t="shared" si="5"/>
        <v>1249.1849999999999</v>
      </c>
    </row>
    <row r="11" spans="1:20" x14ac:dyDescent="0.3">
      <c r="A11" s="17"/>
      <c r="B11" s="17"/>
      <c r="C11" s="38"/>
      <c r="D11" s="39"/>
      <c r="E11" s="38"/>
      <c r="F11" s="38"/>
      <c r="G11" s="38"/>
      <c r="H11" s="38"/>
      <c r="J11" s="38"/>
      <c r="K11" s="38"/>
      <c r="L11" s="38"/>
      <c r="M11" s="40"/>
      <c r="N11" s="38"/>
      <c r="O11" s="38"/>
      <c r="P11" s="38"/>
      <c r="Q11" s="40"/>
      <c r="R11" s="38"/>
      <c r="S11" s="38"/>
      <c r="T11" s="38"/>
    </row>
    <row r="12" spans="1:20" x14ac:dyDescent="0.3">
      <c r="A12" s="17">
        <v>10</v>
      </c>
      <c r="B12" s="17" t="s">
        <v>167</v>
      </c>
      <c r="C12" s="38" t="s">
        <v>85</v>
      </c>
      <c r="D12" s="39">
        <v>1</v>
      </c>
      <c r="E12" s="38" t="s">
        <v>134</v>
      </c>
      <c r="F12" s="38">
        <v>206.9</v>
      </c>
      <c r="G12" s="38">
        <v>437.9</v>
      </c>
      <c r="H12" s="38">
        <f t="shared" si="2"/>
        <v>644.79999999999995</v>
      </c>
      <c r="J12" s="38">
        <f t="shared" si="3"/>
        <v>289.65999999999997</v>
      </c>
      <c r="K12" s="38">
        <f t="shared" si="3"/>
        <v>613.05999999999995</v>
      </c>
      <c r="L12" s="38">
        <f t="shared" si="3"/>
        <v>902.71999999999991</v>
      </c>
      <c r="M12" s="40"/>
      <c r="N12" s="38">
        <f t="shared" si="4"/>
        <v>103.45</v>
      </c>
      <c r="O12" s="38">
        <f t="shared" si="0"/>
        <v>218.95</v>
      </c>
      <c r="P12" s="38">
        <f t="shared" si="0"/>
        <v>322.39999999999998</v>
      </c>
      <c r="Q12" s="40"/>
      <c r="R12" s="38">
        <f t="shared" ref="R12:S15" si="7">SUM(J12/2)</f>
        <v>144.82999999999998</v>
      </c>
      <c r="S12" s="38">
        <f t="shared" si="7"/>
        <v>306.52999999999997</v>
      </c>
      <c r="T12" s="38">
        <f t="shared" si="5"/>
        <v>451.35999999999996</v>
      </c>
    </row>
    <row r="13" spans="1:20" x14ac:dyDescent="0.3">
      <c r="A13" s="17">
        <v>10</v>
      </c>
      <c r="B13" s="17" t="s">
        <v>167</v>
      </c>
      <c r="C13" s="38" t="s">
        <v>85</v>
      </c>
      <c r="D13" s="39">
        <v>2</v>
      </c>
      <c r="E13" s="38" t="s">
        <v>135</v>
      </c>
      <c r="F13" s="38">
        <v>463.5</v>
      </c>
      <c r="G13" s="38">
        <v>890.76</v>
      </c>
      <c r="H13" s="38">
        <f t="shared" si="2"/>
        <v>1354.26</v>
      </c>
      <c r="J13" s="38">
        <f t="shared" si="3"/>
        <v>648.9</v>
      </c>
      <c r="K13" s="38">
        <f t="shared" si="3"/>
        <v>1247.0639999999999</v>
      </c>
      <c r="L13" s="38">
        <f t="shared" si="3"/>
        <v>1895.9639999999999</v>
      </c>
      <c r="M13" s="40"/>
      <c r="N13" s="38">
        <f t="shared" si="4"/>
        <v>231.75</v>
      </c>
      <c r="O13" s="38">
        <f t="shared" si="0"/>
        <v>445.38</v>
      </c>
      <c r="P13" s="38">
        <f t="shared" si="0"/>
        <v>677.13</v>
      </c>
      <c r="Q13" s="40"/>
      <c r="R13" s="38">
        <f t="shared" si="7"/>
        <v>324.45</v>
      </c>
      <c r="S13" s="38">
        <f t="shared" si="7"/>
        <v>623.53199999999993</v>
      </c>
      <c r="T13" s="38">
        <f t="shared" si="5"/>
        <v>947.98199999999997</v>
      </c>
    </row>
    <row r="14" spans="1:20" x14ac:dyDescent="0.3">
      <c r="A14" s="17">
        <v>10</v>
      </c>
      <c r="B14" s="17" t="s">
        <v>167</v>
      </c>
      <c r="C14" s="38" t="s">
        <v>85</v>
      </c>
      <c r="D14" s="39">
        <v>5</v>
      </c>
      <c r="E14" s="38" t="s">
        <v>136</v>
      </c>
      <c r="F14" s="38">
        <v>397.12</v>
      </c>
      <c r="G14" s="38">
        <v>763.5</v>
      </c>
      <c r="H14" s="38">
        <f t="shared" si="2"/>
        <v>1160.6199999999999</v>
      </c>
      <c r="J14" s="38">
        <f t="shared" si="3"/>
        <v>555.96799999999996</v>
      </c>
      <c r="K14" s="38">
        <f t="shared" si="3"/>
        <v>1068.8999999999999</v>
      </c>
      <c r="L14" s="38">
        <f t="shared" si="3"/>
        <v>1624.8679999999997</v>
      </c>
      <c r="M14" s="40"/>
      <c r="N14" s="38">
        <f t="shared" si="4"/>
        <v>198.56</v>
      </c>
      <c r="O14" s="38">
        <f t="shared" si="0"/>
        <v>381.75</v>
      </c>
      <c r="P14" s="38">
        <f t="shared" si="0"/>
        <v>580.30999999999995</v>
      </c>
      <c r="Q14" s="40"/>
      <c r="R14" s="38">
        <f t="shared" si="7"/>
        <v>277.98399999999998</v>
      </c>
      <c r="S14" s="38">
        <f t="shared" si="7"/>
        <v>534.44999999999993</v>
      </c>
      <c r="T14" s="38">
        <f t="shared" si="5"/>
        <v>812.43399999999997</v>
      </c>
    </row>
    <row r="15" spans="1:20" x14ac:dyDescent="0.3">
      <c r="A15" s="17">
        <v>10</v>
      </c>
      <c r="B15" s="17" t="s">
        <v>167</v>
      </c>
      <c r="C15" s="38" t="s">
        <v>85</v>
      </c>
      <c r="D15" s="39">
        <v>7</v>
      </c>
      <c r="E15" s="38" t="s">
        <v>137</v>
      </c>
      <c r="F15" s="38">
        <v>639.79999999999995</v>
      </c>
      <c r="G15" s="38">
        <v>1230.0899999999999</v>
      </c>
      <c r="H15" s="38">
        <f t="shared" si="2"/>
        <v>1869.8899999999999</v>
      </c>
      <c r="J15" s="38">
        <f t="shared" si="3"/>
        <v>895.71999999999991</v>
      </c>
      <c r="K15" s="38">
        <f t="shared" si="3"/>
        <v>1722.1259999999997</v>
      </c>
      <c r="L15" s="38">
        <f t="shared" si="3"/>
        <v>2617.8459999999995</v>
      </c>
      <c r="M15" s="40"/>
      <c r="N15" s="38">
        <f t="shared" si="4"/>
        <v>319.89999999999998</v>
      </c>
      <c r="O15" s="38">
        <f t="shared" si="0"/>
        <v>615.04499999999996</v>
      </c>
      <c r="P15" s="38">
        <f t="shared" si="0"/>
        <v>934.94499999999994</v>
      </c>
      <c r="Q15" s="40"/>
      <c r="R15" s="38">
        <f t="shared" si="7"/>
        <v>447.85999999999996</v>
      </c>
      <c r="S15" s="38">
        <f t="shared" si="7"/>
        <v>861.06299999999987</v>
      </c>
      <c r="T15" s="38">
        <f t="shared" si="5"/>
        <v>1308.9229999999998</v>
      </c>
    </row>
    <row r="16" spans="1:20" x14ac:dyDescent="0.3">
      <c r="A16" s="17"/>
      <c r="B16" s="17"/>
      <c r="C16" s="38"/>
      <c r="D16" s="39"/>
      <c r="E16" s="38"/>
      <c r="F16" s="38"/>
      <c r="G16" s="38"/>
      <c r="H16" s="38"/>
      <c r="J16" s="38"/>
      <c r="K16" s="38"/>
      <c r="L16" s="38"/>
      <c r="M16" s="40"/>
      <c r="N16" s="38"/>
      <c r="O16" s="38"/>
      <c r="P16" s="38"/>
      <c r="Q16" s="40"/>
      <c r="R16" s="38"/>
      <c r="S16" s="38"/>
      <c r="T16" s="38"/>
    </row>
    <row r="17" spans="1:20" x14ac:dyDescent="0.3">
      <c r="A17" s="17">
        <v>10</v>
      </c>
      <c r="B17" s="17" t="s">
        <v>166</v>
      </c>
      <c r="C17" s="38" t="s">
        <v>90</v>
      </c>
      <c r="D17" s="39">
        <v>1</v>
      </c>
      <c r="E17" s="38" t="s">
        <v>134</v>
      </c>
      <c r="F17" s="38">
        <v>157.69999999999999</v>
      </c>
      <c r="G17" s="38">
        <v>352.28</v>
      </c>
      <c r="H17" s="38">
        <f t="shared" si="2"/>
        <v>509.97999999999996</v>
      </c>
      <c r="J17" s="38">
        <f t="shared" si="3"/>
        <v>220.77999999999997</v>
      </c>
      <c r="K17" s="38">
        <f t="shared" si="3"/>
        <v>493.19199999999995</v>
      </c>
      <c r="L17" s="38">
        <f t="shared" si="3"/>
        <v>713.97199999999987</v>
      </c>
      <c r="M17" s="40"/>
      <c r="N17" s="38">
        <f t="shared" si="4"/>
        <v>78.849999999999994</v>
      </c>
      <c r="O17" s="38">
        <f t="shared" si="0"/>
        <v>176.14</v>
      </c>
      <c r="P17" s="38">
        <f t="shared" si="0"/>
        <v>254.98999999999998</v>
      </c>
      <c r="Q17" s="40"/>
      <c r="R17" s="38">
        <f t="shared" ref="R17:S20" si="8">SUM(J17/2)</f>
        <v>110.38999999999999</v>
      </c>
      <c r="S17" s="38">
        <f t="shared" si="8"/>
        <v>246.59599999999998</v>
      </c>
      <c r="T17" s="38">
        <f t="shared" si="5"/>
        <v>356.98599999999999</v>
      </c>
    </row>
    <row r="18" spans="1:20" x14ac:dyDescent="0.3">
      <c r="A18" s="17">
        <v>10</v>
      </c>
      <c r="B18" s="17" t="s">
        <v>166</v>
      </c>
      <c r="C18" s="38" t="s">
        <v>90</v>
      </c>
      <c r="D18" s="39">
        <v>2</v>
      </c>
      <c r="E18" s="38" t="s">
        <v>135</v>
      </c>
      <c r="F18" s="38">
        <v>352.96</v>
      </c>
      <c r="G18" s="38">
        <v>717.98</v>
      </c>
      <c r="H18" s="38">
        <f t="shared" si="2"/>
        <v>1070.94</v>
      </c>
      <c r="J18" s="38">
        <f t="shared" si="3"/>
        <v>494.14399999999995</v>
      </c>
      <c r="K18" s="38">
        <f t="shared" si="3"/>
        <v>1005.1719999999999</v>
      </c>
      <c r="L18" s="38">
        <f t="shared" si="3"/>
        <v>1499.316</v>
      </c>
      <c r="M18" s="40"/>
      <c r="N18" s="38">
        <f t="shared" si="4"/>
        <v>176.48</v>
      </c>
      <c r="O18" s="38">
        <f t="shared" si="0"/>
        <v>358.99</v>
      </c>
      <c r="P18" s="38">
        <f t="shared" si="0"/>
        <v>535.47</v>
      </c>
      <c r="Q18" s="40"/>
      <c r="R18" s="38">
        <f t="shared" si="8"/>
        <v>247.07199999999997</v>
      </c>
      <c r="S18" s="38">
        <f t="shared" si="8"/>
        <v>502.58599999999996</v>
      </c>
      <c r="T18" s="38">
        <f t="shared" si="5"/>
        <v>749.6579999999999</v>
      </c>
    </row>
    <row r="19" spans="1:20" x14ac:dyDescent="0.3">
      <c r="A19" s="17">
        <v>10</v>
      </c>
      <c r="B19" s="17" t="s">
        <v>166</v>
      </c>
      <c r="C19" s="38" t="s">
        <v>90</v>
      </c>
      <c r="D19" s="39">
        <v>5</v>
      </c>
      <c r="E19" s="38" t="s">
        <v>136</v>
      </c>
      <c r="F19" s="38">
        <v>302.54000000000002</v>
      </c>
      <c r="G19" s="38">
        <v>615.41999999999996</v>
      </c>
      <c r="H19" s="38">
        <f t="shared" si="2"/>
        <v>917.96</v>
      </c>
      <c r="J19" s="38">
        <f t="shared" si="3"/>
        <v>423.55599999999998</v>
      </c>
      <c r="K19" s="38">
        <f t="shared" si="3"/>
        <v>861.58799999999985</v>
      </c>
      <c r="L19" s="38">
        <f t="shared" si="3"/>
        <v>1285.144</v>
      </c>
      <c r="M19" s="40"/>
      <c r="N19" s="38">
        <f t="shared" si="4"/>
        <v>151.27000000000001</v>
      </c>
      <c r="O19" s="38">
        <f t="shared" si="0"/>
        <v>307.70999999999998</v>
      </c>
      <c r="P19" s="38">
        <f t="shared" si="0"/>
        <v>458.98</v>
      </c>
      <c r="Q19" s="40"/>
      <c r="R19" s="38">
        <f t="shared" si="8"/>
        <v>211.77799999999999</v>
      </c>
      <c r="S19" s="38">
        <f t="shared" si="8"/>
        <v>430.79399999999993</v>
      </c>
      <c r="T19" s="38">
        <f t="shared" si="5"/>
        <v>642.57199999999989</v>
      </c>
    </row>
    <row r="20" spans="1:20" x14ac:dyDescent="0.3">
      <c r="A20" s="17">
        <v>10</v>
      </c>
      <c r="B20" s="17" t="s">
        <v>166</v>
      </c>
      <c r="C20" s="38" t="s">
        <v>90</v>
      </c>
      <c r="D20" s="39">
        <v>7</v>
      </c>
      <c r="E20" s="38" t="s">
        <v>137</v>
      </c>
      <c r="F20" s="38">
        <v>487.38</v>
      </c>
      <c r="G20" s="38">
        <v>991.38</v>
      </c>
      <c r="H20" s="38">
        <f t="shared" si="2"/>
        <v>1478.76</v>
      </c>
      <c r="J20" s="38">
        <f t="shared" si="3"/>
        <v>682.33199999999999</v>
      </c>
      <c r="K20" s="38">
        <f t="shared" si="3"/>
        <v>1387.932</v>
      </c>
      <c r="L20" s="38">
        <f t="shared" si="3"/>
        <v>2070.2639999999997</v>
      </c>
      <c r="M20" s="40"/>
      <c r="N20" s="38">
        <f t="shared" si="4"/>
        <v>243.69</v>
      </c>
      <c r="O20" s="38">
        <f t="shared" si="0"/>
        <v>495.69</v>
      </c>
      <c r="P20" s="38">
        <f t="shared" si="0"/>
        <v>739.38</v>
      </c>
      <c r="Q20" s="40"/>
      <c r="R20" s="38">
        <f t="shared" si="8"/>
        <v>341.166</v>
      </c>
      <c r="S20" s="38">
        <f t="shared" si="8"/>
        <v>693.96600000000001</v>
      </c>
      <c r="T20" s="38">
        <f t="shared" si="5"/>
        <v>1035.1320000000001</v>
      </c>
    </row>
    <row r="21" spans="1:20" x14ac:dyDescent="0.3">
      <c r="A21" s="17"/>
      <c r="B21" s="17"/>
      <c r="C21" s="38"/>
      <c r="D21" s="39"/>
      <c r="E21" s="38"/>
      <c r="F21" s="38"/>
      <c r="G21" s="38"/>
      <c r="H21" s="38"/>
      <c r="J21" s="38"/>
      <c r="K21" s="38"/>
      <c r="L21" s="38"/>
      <c r="M21" s="40"/>
      <c r="N21" s="38"/>
      <c r="O21" s="38"/>
      <c r="P21" s="38"/>
      <c r="Q21" s="40"/>
      <c r="R21" s="38"/>
      <c r="S21" s="38"/>
      <c r="T21" s="38"/>
    </row>
    <row r="22" spans="1:20" x14ac:dyDescent="0.3">
      <c r="A22" s="17">
        <v>10</v>
      </c>
      <c r="B22" s="17" t="s">
        <v>176</v>
      </c>
      <c r="C22" s="38" t="s">
        <v>142</v>
      </c>
      <c r="D22" s="39">
        <v>1</v>
      </c>
      <c r="E22" s="38" t="s">
        <v>134</v>
      </c>
      <c r="F22" s="38">
        <v>97</v>
      </c>
      <c r="G22" s="38">
        <v>331</v>
      </c>
      <c r="H22" s="38">
        <f t="shared" si="2"/>
        <v>428</v>
      </c>
      <c r="J22" s="38">
        <f t="shared" ref="J22:J23" si="9">+F22*1.4</f>
        <v>135.79999999999998</v>
      </c>
      <c r="K22" s="38">
        <f t="shared" ref="K22:K23" si="10">+G22*1.4</f>
        <v>463.4</v>
      </c>
      <c r="L22" s="38">
        <f t="shared" ref="L22:L23" si="11">+H22*1.4</f>
        <v>599.19999999999993</v>
      </c>
      <c r="M22" s="40"/>
      <c r="N22" s="38">
        <f t="shared" ref="N22:N23" si="12">+F22/2</f>
        <v>48.5</v>
      </c>
      <c r="O22" s="38">
        <f t="shared" ref="O22:O23" si="13">+G22/2</f>
        <v>165.5</v>
      </c>
      <c r="P22" s="38">
        <f t="shared" ref="P22:P23" si="14">+H22/2</f>
        <v>214</v>
      </c>
      <c r="Q22" s="40"/>
      <c r="R22" s="38">
        <f>SUM(J22/2)</f>
        <v>67.899999999999991</v>
      </c>
      <c r="S22" s="38">
        <f>SUM(K22/2)</f>
        <v>231.7</v>
      </c>
      <c r="T22" s="38">
        <f t="shared" si="5"/>
        <v>299.59999999999997</v>
      </c>
    </row>
    <row r="23" spans="1:20" x14ac:dyDescent="0.3">
      <c r="A23" s="17">
        <v>10</v>
      </c>
      <c r="B23" s="17" t="s">
        <v>176</v>
      </c>
      <c r="C23" s="38" t="s">
        <v>142</v>
      </c>
      <c r="D23" s="39">
        <v>7</v>
      </c>
      <c r="E23" s="38" t="s">
        <v>157</v>
      </c>
      <c r="F23" s="38">
        <v>439</v>
      </c>
      <c r="G23" s="38">
        <v>331</v>
      </c>
      <c r="H23" s="38">
        <f t="shared" si="2"/>
        <v>770</v>
      </c>
      <c r="J23" s="38">
        <f t="shared" si="9"/>
        <v>614.59999999999991</v>
      </c>
      <c r="K23" s="38">
        <f t="shared" si="10"/>
        <v>463.4</v>
      </c>
      <c r="L23" s="38">
        <f t="shared" si="11"/>
        <v>1078</v>
      </c>
      <c r="M23" s="40"/>
      <c r="N23" s="38">
        <f t="shared" si="12"/>
        <v>219.5</v>
      </c>
      <c r="O23" s="38">
        <f t="shared" si="13"/>
        <v>165.5</v>
      </c>
      <c r="P23" s="38">
        <f t="shared" si="14"/>
        <v>385</v>
      </c>
      <c r="Q23" s="40"/>
      <c r="R23" s="38">
        <f>SUM(J23/2)</f>
        <v>307.29999999999995</v>
      </c>
      <c r="S23" s="38">
        <f>SUM(K23/2)</f>
        <v>231.7</v>
      </c>
      <c r="T23" s="38">
        <f t="shared" si="5"/>
        <v>539</v>
      </c>
    </row>
    <row r="24" spans="1:20" x14ac:dyDescent="0.3">
      <c r="A24" s="17"/>
      <c r="B24" s="17"/>
      <c r="C24" s="38"/>
      <c r="D24" s="39"/>
      <c r="E24" s="38"/>
      <c r="F24" s="38"/>
      <c r="G24" s="38"/>
      <c r="H24" s="38"/>
      <c r="J24" s="38"/>
      <c r="K24" s="38"/>
      <c r="L24" s="38"/>
      <c r="M24" s="40"/>
      <c r="N24" s="38"/>
      <c r="O24" s="38"/>
      <c r="P24" s="38"/>
      <c r="Q24" s="40"/>
      <c r="R24" s="38"/>
      <c r="S24" s="38"/>
      <c r="T24" s="38"/>
    </row>
    <row r="25" spans="1:20" x14ac:dyDescent="0.3">
      <c r="A25" s="17">
        <v>11</v>
      </c>
      <c r="B25" s="17" t="s">
        <v>168</v>
      </c>
      <c r="C25" s="38" t="s">
        <v>138</v>
      </c>
      <c r="D25" s="39">
        <v>1</v>
      </c>
      <c r="E25" s="38" t="s">
        <v>134</v>
      </c>
      <c r="F25" s="38">
        <v>31.600000000000005</v>
      </c>
      <c r="G25" s="38">
        <v>0</v>
      </c>
      <c r="H25" s="38">
        <f>SUM(F25:G25)</f>
        <v>31.600000000000005</v>
      </c>
      <c r="J25" s="38">
        <f t="shared" si="3"/>
        <v>44.24</v>
      </c>
      <c r="K25" s="38">
        <v>0</v>
      </c>
      <c r="L25" s="38">
        <f t="shared" si="3"/>
        <v>44.24</v>
      </c>
      <c r="M25" s="40"/>
      <c r="N25" s="38">
        <f t="shared" si="4"/>
        <v>15.800000000000002</v>
      </c>
      <c r="O25" s="38">
        <v>0</v>
      </c>
      <c r="P25" s="38">
        <f t="shared" ref="P25:P33" si="15">+H25/2</f>
        <v>15.800000000000002</v>
      </c>
      <c r="Q25" s="40"/>
      <c r="R25" s="38">
        <f>SUM(J25/2)</f>
        <v>22.12</v>
      </c>
      <c r="S25" s="38">
        <v>0</v>
      </c>
      <c r="T25" s="38">
        <f t="shared" si="5"/>
        <v>22.12</v>
      </c>
    </row>
    <row r="26" spans="1:20" x14ac:dyDescent="0.3">
      <c r="A26" s="17">
        <v>11</v>
      </c>
      <c r="B26" s="17" t="s">
        <v>168</v>
      </c>
      <c r="C26" s="38" t="s">
        <v>138</v>
      </c>
      <c r="D26" s="39">
        <v>2</v>
      </c>
      <c r="E26" s="38" t="s">
        <v>135</v>
      </c>
      <c r="F26" s="38">
        <v>63.18</v>
      </c>
      <c r="G26" s="38">
        <v>0</v>
      </c>
      <c r="H26" s="38">
        <f t="shared" ref="H26:H28" si="16">SUM(F26:G26)</f>
        <v>63.18</v>
      </c>
      <c r="J26" s="38">
        <f t="shared" si="3"/>
        <v>88.451999999999998</v>
      </c>
      <c r="K26" s="38">
        <v>0</v>
      </c>
      <c r="L26" s="38">
        <f t="shared" si="3"/>
        <v>88.451999999999998</v>
      </c>
      <c r="M26" s="40"/>
      <c r="N26" s="38">
        <f t="shared" si="4"/>
        <v>31.59</v>
      </c>
      <c r="O26" s="38">
        <v>0</v>
      </c>
      <c r="P26" s="38">
        <f t="shared" si="15"/>
        <v>31.59</v>
      </c>
      <c r="Q26" s="40"/>
      <c r="R26" s="38">
        <f>SUM(J26/2)</f>
        <v>44.225999999999999</v>
      </c>
      <c r="S26" s="38">
        <v>0</v>
      </c>
      <c r="T26" s="38">
        <f t="shared" si="5"/>
        <v>44.225999999999999</v>
      </c>
    </row>
    <row r="27" spans="1:20" x14ac:dyDescent="0.3">
      <c r="A27" s="17">
        <v>11</v>
      </c>
      <c r="B27" s="17" t="s">
        <v>168</v>
      </c>
      <c r="C27" s="38" t="s">
        <v>138</v>
      </c>
      <c r="D27" s="39">
        <v>5</v>
      </c>
      <c r="E27" s="38" t="s">
        <v>157</v>
      </c>
      <c r="F27" s="38">
        <v>60</v>
      </c>
      <c r="G27" s="38">
        <v>0</v>
      </c>
      <c r="H27" s="38">
        <f t="shared" si="16"/>
        <v>60</v>
      </c>
      <c r="J27" s="38">
        <f t="shared" si="3"/>
        <v>84</v>
      </c>
      <c r="K27" s="38">
        <v>0</v>
      </c>
      <c r="L27" s="38">
        <f t="shared" si="3"/>
        <v>84</v>
      </c>
      <c r="M27" s="40"/>
      <c r="N27" s="38">
        <f t="shared" si="4"/>
        <v>30</v>
      </c>
      <c r="O27" s="38">
        <v>0</v>
      </c>
      <c r="P27" s="38">
        <f t="shared" si="15"/>
        <v>30</v>
      </c>
      <c r="Q27" s="40"/>
      <c r="R27" s="38">
        <f>SUM(J27/2)</f>
        <v>42</v>
      </c>
      <c r="S27" s="38">
        <v>0</v>
      </c>
      <c r="T27" s="38">
        <f t="shared" si="5"/>
        <v>42</v>
      </c>
    </row>
    <row r="28" spans="1:20" x14ac:dyDescent="0.3">
      <c r="A28" s="17">
        <v>11</v>
      </c>
      <c r="B28" s="17" t="s">
        <v>168</v>
      </c>
      <c r="C28" s="38" t="s">
        <v>138</v>
      </c>
      <c r="D28" s="39">
        <v>4</v>
      </c>
      <c r="E28" s="38" t="s">
        <v>137</v>
      </c>
      <c r="F28" s="38">
        <v>101.06</v>
      </c>
      <c r="G28" s="38">
        <v>0</v>
      </c>
      <c r="H28" s="38">
        <f t="shared" si="16"/>
        <v>101.06</v>
      </c>
      <c r="J28" s="38">
        <f t="shared" si="3"/>
        <v>141.48399999999998</v>
      </c>
      <c r="K28" s="38">
        <v>0</v>
      </c>
      <c r="L28" s="38">
        <f t="shared" si="3"/>
        <v>141.48399999999998</v>
      </c>
      <c r="M28" s="40"/>
      <c r="N28" s="38">
        <f t="shared" si="4"/>
        <v>50.53</v>
      </c>
      <c r="O28" s="38">
        <v>0</v>
      </c>
      <c r="P28" s="38">
        <f t="shared" si="15"/>
        <v>50.53</v>
      </c>
      <c r="Q28" s="40"/>
      <c r="R28" s="38">
        <f>SUM(J28/2)</f>
        <v>70.74199999999999</v>
      </c>
      <c r="S28" s="38">
        <v>0</v>
      </c>
      <c r="T28" s="38">
        <f t="shared" si="5"/>
        <v>70.74199999999999</v>
      </c>
    </row>
    <row r="29" spans="1:20" x14ac:dyDescent="0.3">
      <c r="A29" s="17"/>
      <c r="B29" s="17"/>
      <c r="C29" s="38"/>
      <c r="D29" s="39"/>
      <c r="E29" s="38"/>
      <c r="F29" s="38"/>
      <c r="G29" s="38"/>
      <c r="H29" s="38"/>
      <c r="J29" s="38"/>
      <c r="K29" s="38"/>
      <c r="L29" s="38"/>
      <c r="M29" s="40"/>
      <c r="N29" s="38"/>
      <c r="O29" s="38"/>
      <c r="P29" s="38"/>
      <c r="Q29" s="40"/>
      <c r="R29" s="38"/>
      <c r="S29" s="38"/>
      <c r="T29" s="38"/>
    </row>
    <row r="30" spans="1:20" x14ac:dyDescent="0.3">
      <c r="A30" s="17">
        <v>11</v>
      </c>
      <c r="B30" s="17" t="s">
        <v>169</v>
      </c>
      <c r="C30" s="38" t="s">
        <v>139</v>
      </c>
      <c r="D30" s="39">
        <v>1</v>
      </c>
      <c r="E30" s="38" t="s">
        <v>134</v>
      </c>
      <c r="F30" s="38">
        <v>39.04</v>
      </c>
      <c r="G30" s="38">
        <v>0</v>
      </c>
      <c r="H30" s="38">
        <f>SUM(F30:G30)</f>
        <v>39.04</v>
      </c>
      <c r="J30" s="38">
        <f t="shared" si="3"/>
        <v>54.655999999999999</v>
      </c>
      <c r="K30" s="38">
        <v>0</v>
      </c>
      <c r="L30" s="38">
        <f t="shared" si="3"/>
        <v>54.655999999999999</v>
      </c>
      <c r="M30" s="40"/>
      <c r="N30" s="38">
        <f t="shared" si="4"/>
        <v>19.52</v>
      </c>
      <c r="O30" s="38">
        <v>0</v>
      </c>
      <c r="P30" s="38">
        <f t="shared" si="15"/>
        <v>19.52</v>
      </c>
      <c r="Q30" s="40"/>
      <c r="R30" s="38">
        <f>SUM(J30/2)</f>
        <v>27.327999999999999</v>
      </c>
      <c r="S30" s="38">
        <v>0</v>
      </c>
      <c r="T30" s="38">
        <f t="shared" si="5"/>
        <v>27.327999999999999</v>
      </c>
    </row>
    <row r="31" spans="1:20" x14ac:dyDescent="0.3">
      <c r="A31" s="17">
        <v>11</v>
      </c>
      <c r="B31" s="17" t="s">
        <v>169</v>
      </c>
      <c r="C31" s="38" t="s">
        <v>139</v>
      </c>
      <c r="D31" s="39">
        <v>2</v>
      </c>
      <c r="E31" s="38" t="s">
        <v>135</v>
      </c>
      <c r="F31" s="38">
        <v>78.040000000000006</v>
      </c>
      <c r="G31" s="38">
        <v>0</v>
      </c>
      <c r="H31" s="38">
        <f t="shared" ref="H31:H33" si="17">SUM(F31:G31)</f>
        <v>78.040000000000006</v>
      </c>
      <c r="J31" s="38">
        <f t="shared" si="3"/>
        <v>109.256</v>
      </c>
      <c r="K31" s="38">
        <v>0</v>
      </c>
      <c r="L31" s="38">
        <f t="shared" si="3"/>
        <v>109.256</v>
      </c>
      <c r="M31" s="40"/>
      <c r="N31" s="38">
        <f t="shared" si="4"/>
        <v>39.020000000000003</v>
      </c>
      <c r="O31" s="38">
        <v>0</v>
      </c>
      <c r="P31" s="38">
        <f t="shared" si="15"/>
        <v>39.020000000000003</v>
      </c>
      <c r="Q31" s="40"/>
      <c r="R31" s="38">
        <f>SUM(J31/2)</f>
        <v>54.628</v>
      </c>
      <c r="S31" s="38">
        <v>0</v>
      </c>
      <c r="T31" s="38">
        <f t="shared" si="5"/>
        <v>54.628</v>
      </c>
    </row>
    <row r="32" spans="1:20" x14ac:dyDescent="0.3">
      <c r="A32" s="17">
        <v>11</v>
      </c>
      <c r="B32" s="17" t="s">
        <v>169</v>
      </c>
      <c r="C32" s="38" t="s">
        <v>139</v>
      </c>
      <c r="D32" s="39">
        <v>5</v>
      </c>
      <c r="E32" s="38" t="s">
        <v>157</v>
      </c>
      <c r="F32" s="38">
        <v>74.16</v>
      </c>
      <c r="G32" s="38">
        <v>0</v>
      </c>
      <c r="H32" s="38">
        <f t="shared" si="17"/>
        <v>74.16</v>
      </c>
      <c r="J32" s="38">
        <f t="shared" si="3"/>
        <v>103.82399999999998</v>
      </c>
      <c r="K32" s="38">
        <v>0</v>
      </c>
      <c r="L32" s="38">
        <f t="shared" si="3"/>
        <v>103.82399999999998</v>
      </c>
      <c r="M32" s="40"/>
      <c r="N32" s="38">
        <f t="shared" si="4"/>
        <v>37.08</v>
      </c>
      <c r="O32" s="38">
        <v>0</v>
      </c>
      <c r="P32" s="38">
        <f t="shared" si="15"/>
        <v>37.08</v>
      </c>
      <c r="Q32" s="40"/>
      <c r="R32" s="38">
        <f>SUM(J32/2)</f>
        <v>51.911999999999992</v>
      </c>
      <c r="S32" s="38">
        <v>0</v>
      </c>
      <c r="T32" s="38">
        <f t="shared" si="5"/>
        <v>51.911999999999992</v>
      </c>
    </row>
    <row r="33" spans="1:20" x14ac:dyDescent="0.3">
      <c r="A33" s="17">
        <v>11</v>
      </c>
      <c r="B33" s="17" t="s">
        <v>169</v>
      </c>
      <c r="C33" s="38" t="s">
        <v>139</v>
      </c>
      <c r="D33" s="39">
        <v>4</v>
      </c>
      <c r="E33" s="38" t="s">
        <v>137</v>
      </c>
      <c r="F33" s="38">
        <v>124.90000000000002</v>
      </c>
      <c r="G33" s="38">
        <v>0</v>
      </c>
      <c r="H33" s="38">
        <f t="shared" si="17"/>
        <v>124.90000000000002</v>
      </c>
      <c r="J33" s="38">
        <f t="shared" si="3"/>
        <v>174.86</v>
      </c>
      <c r="K33" s="38">
        <v>0</v>
      </c>
      <c r="L33" s="38">
        <f t="shared" si="3"/>
        <v>174.86</v>
      </c>
      <c r="M33" s="40"/>
      <c r="N33" s="38">
        <f t="shared" si="4"/>
        <v>62.45000000000001</v>
      </c>
      <c r="O33" s="38">
        <v>0</v>
      </c>
      <c r="P33" s="38">
        <f t="shared" si="15"/>
        <v>62.45000000000001</v>
      </c>
      <c r="Q33" s="40"/>
      <c r="R33" s="38">
        <f>SUM(J33/2)</f>
        <v>87.43</v>
      </c>
      <c r="S33" s="38">
        <v>0</v>
      </c>
      <c r="T33" s="38">
        <f t="shared" si="5"/>
        <v>87.43</v>
      </c>
    </row>
    <row r="34" spans="1:20" x14ac:dyDescent="0.3">
      <c r="A34" s="17"/>
      <c r="B34" s="17"/>
      <c r="C34" s="38"/>
      <c r="D34" s="39"/>
      <c r="E34" s="38"/>
      <c r="F34" s="38"/>
      <c r="G34" s="38"/>
      <c r="H34" s="38"/>
      <c r="J34" s="38"/>
      <c r="K34" s="38"/>
      <c r="L34" s="38"/>
      <c r="M34" s="40"/>
      <c r="N34" s="38"/>
      <c r="O34" s="38"/>
      <c r="P34" s="38"/>
      <c r="Q34" s="40"/>
      <c r="R34" s="38"/>
      <c r="S34" s="38"/>
      <c r="T34" s="38"/>
    </row>
    <row r="35" spans="1:20" x14ac:dyDescent="0.3">
      <c r="A35" s="17">
        <v>23</v>
      </c>
      <c r="B35" s="17" t="s">
        <v>170</v>
      </c>
      <c r="C35" s="38" t="s">
        <v>140</v>
      </c>
      <c r="D35" s="39"/>
      <c r="E35" s="38"/>
      <c r="F35" s="38">
        <v>0</v>
      </c>
      <c r="G35" s="38">
        <v>16.73</v>
      </c>
      <c r="H35" s="38">
        <f>SUM(F35:G35)</f>
        <v>16.73</v>
      </c>
      <c r="J35" s="38">
        <f t="shared" si="3"/>
        <v>0</v>
      </c>
      <c r="K35" s="38">
        <f t="shared" si="3"/>
        <v>23.422000000000001</v>
      </c>
      <c r="L35" s="38">
        <f t="shared" si="3"/>
        <v>23.422000000000001</v>
      </c>
      <c r="M35" s="40"/>
      <c r="N35" s="38">
        <f t="shared" si="4"/>
        <v>0</v>
      </c>
      <c r="O35" s="38">
        <f t="shared" si="4"/>
        <v>8.3650000000000002</v>
      </c>
      <c r="P35" s="38">
        <f t="shared" si="4"/>
        <v>8.3650000000000002</v>
      </c>
      <c r="Q35" s="40"/>
      <c r="R35" s="38">
        <f>SUM(J35/2)</f>
        <v>0</v>
      </c>
      <c r="S35" s="38">
        <f>SUM(K35/2)</f>
        <v>11.711</v>
      </c>
      <c r="T35" s="38">
        <f t="shared" si="5"/>
        <v>11.711</v>
      </c>
    </row>
    <row r="36" spans="1:20" x14ac:dyDescent="0.3">
      <c r="A36" s="17"/>
      <c r="B36" s="17"/>
      <c r="C36" s="38"/>
      <c r="D36" s="39"/>
      <c r="E36" s="38"/>
      <c r="F36" s="38"/>
      <c r="G36" s="38"/>
      <c r="H36" s="38"/>
      <c r="J36" s="38"/>
      <c r="K36" s="38"/>
      <c r="L36" s="38"/>
      <c r="M36" s="40"/>
      <c r="N36" s="38"/>
      <c r="O36" s="38"/>
      <c r="P36" s="38"/>
      <c r="Q36" s="40"/>
      <c r="R36" s="38"/>
      <c r="S36" s="38"/>
      <c r="T36" s="38"/>
    </row>
    <row r="37" spans="1:20" x14ac:dyDescent="0.3">
      <c r="A37" s="17" t="s">
        <v>171</v>
      </c>
      <c r="B37" s="17" t="s">
        <v>172</v>
      </c>
      <c r="C37" s="38" t="s">
        <v>122</v>
      </c>
      <c r="D37" s="39"/>
      <c r="E37" s="38"/>
      <c r="F37" s="38">
        <v>0.5</v>
      </c>
      <c r="G37" s="38">
        <v>0</v>
      </c>
      <c r="H37" s="38">
        <f>SUM(F37:G37)</f>
        <v>0.5</v>
      </c>
      <c r="J37" s="38">
        <f t="shared" si="3"/>
        <v>0.7</v>
      </c>
      <c r="K37" s="38">
        <f t="shared" si="3"/>
        <v>0</v>
      </c>
      <c r="L37" s="38">
        <f t="shared" si="3"/>
        <v>0.7</v>
      </c>
      <c r="M37" s="40"/>
      <c r="N37" s="38">
        <f t="shared" si="4"/>
        <v>0.25</v>
      </c>
      <c r="O37" s="38">
        <f t="shared" si="4"/>
        <v>0</v>
      </c>
      <c r="P37" s="38">
        <f t="shared" si="4"/>
        <v>0.25</v>
      </c>
      <c r="Q37" s="40"/>
      <c r="R37" s="38">
        <f>SUM(J37/2)</f>
        <v>0.35</v>
      </c>
      <c r="S37" s="38">
        <v>0</v>
      </c>
      <c r="T37" s="38">
        <f t="shared" si="5"/>
        <v>0.35</v>
      </c>
    </row>
    <row r="38" spans="1:20" x14ac:dyDescent="0.3">
      <c r="A38" s="17" t="s">
        <v>171</v>
      </c>
      <c r="B38" s="17" t="s">
        <v>173</v>
      </c>
      <c r="C38" s="38" t="s">
        <v>123</v>
      </c>
      <c r="D38" s="39"/>
      <c r="E38" s="38"/>
      <c r="F38" s="38">
        <v>1</v>
      </c>
      <c r="G38" s="38">
        <v>0</v>
      </c>
      <c r="H38" s="38">
        <f t="shared" ref="H38:H39" si="18">SUM(F38:G38)</f>
        <v>1</v>
      </c>
      <c r="J38" s="38">
        <f t="shared" si="3"/>
        <v>1.4</v>
      </c>
      <c r="K38" s="38">
        <f t="shared" si="3"/>
        <v>0</v>
      </c>
      <c r="L38" s="38">
        <f t="shared" si="3"/>
        <v>1.4</v>
      </c>
      <c r="M38" s="40"/>
      <c r="N38" s="38">
        <f t="shared" si="4"/>
        <v>0.5</v>
      </c>
      <c r="O38" s="38">
        <f t="shared" si="4"/>
        <v>0</v>
      </c>
      <c r="P38" s="38">
        <f t="shared" si="4"/>
        <v>0.5</v>
      </c>
      <c r="Q38" s="40"/>
      <c r="R38" s="38">
        <f>SUM(J38/2)</f>
        <v>0.7</v>
      </c>
      <c r="S38" s="38">
        <v>0</v>
      </c>
      <c r="T38" s="38">
        <f t="shared" si="5"/>
        <v>0.7</v>
      </c>
    </row>
    <row r="39" spans="1:20" x14ac:dyDescent="0.3">
      <c r="A39" s="17" t="s">
        <v>171</v>
      </c>
      <c r="B39" s="17" t="s">
        <v>174</v>
      </c>
      <c r="C39" s="38" t="s">
        <v>124</v>
      </c>
      <c r="D39" s="39"/>
      <c r="E39" s="38"/>
      <c r="F39" s="38">
        <v>1.5</v>
      </c>
      <c r="G39" s="38">
        <v>0</v>
      </c>
      <c r="H39" s="38">
        <f t="shared" si="18"/>
        <v>1.5</v>
      </c>
      <c r="J39" s="38">
        <f t="shared" ref="J39:L49" si="19">+F39*1.4</f>
        <v>2.0999999999999996</v>
      </c>
      <c r="K39" s="38">
        <f t="shared" si="19"/>
        <v>0</v>
      </c>
      <c r="L39" s="38">
        <f t="shared" si="19"/>
        <v>2.0999999999999996</v>
      </c>
      <c r="M39" s="40"/>
      <c r="N39" s="38">
        <f t="shared" ref="N39:P49" si="20">+F39/2</f>
        <v>0.75</v>
      </c>
      <c r="O39" s="38">
        <f t="shared" si="20"/>
        <v>0</v>
      </c>
      <c r="P39" s="38">
        <f t="shared" si="20"/>
        <v>0.75</v>
      </c>
      <c r="Q39" s="40"/>
      <c r="R39" s="38">
        <f>SUM(J39/2)</f>
        <v>1.0499999999999998</v>
      </c>
      <c r="S39" s="38">
        <v>0</v>
      </c>
      <c r="T39" s="38">
        <f t="shared" si="5"/>
        <v>1.0499999999999998</v>
      </c>
    </row>
    <row r="40" spans="1:20" x14ac:dyDescent="0.3">
      <c r="A40" s="17"/>
      <c r="B40" s="17"/>
      <c r="C40" s="38"/>
      <c r="D40" s="39"/>
      <c r="E40" s="38"/>
      <c r="F40" s="38"/>
      <c r="G40" s="38"/>
      <c r="H40" s="38"/>
      <c r="J40" s="38"/>
      <c r="K40" s="38"/>
      <c r="L40" s="38"/>
      <c r="M40" s="40"/>
      <c r="N40" s="38"/>
      <c r="O40" s="38"/>
      <c r="P40" s="38"/>
      <c r="Q40" s="40"/>
      <c r="R40" s="38"/>
      <c r="S40" s="38"/>
      <c r="T40" s="38"/>
    </row>
    <row r="41" spans="1:20" x14ac:dyDescent="0.3">
      <c r="A41" s="17">
        <v>14</v>
      </c>
      <c r="B41" s="17" t="s">
        <v>175</v>
      </c>
      <c r="C41" s="38" t="s">
        <v>141</v>
      </c>
      <c r="D41" s="39">
        <v>1</v>
      </c>
      <c r="E41" s="38" t="s">
        <v>134</v>
      </c>
      <c r="F41" s="38">
        <v>6.9</v>
      </c>
      <c r="G41" s="38">
        <v>0</v>
      </c>
      <c r="H41" s="38">
        <f>SUM(F41:G41)</f>
        <v>6.9</v>
      </c>
      <c r="J41" s="38">
        <f t="shared" si="19"/>
        <v>9.66</v>
      </c>
      <c r="K41" s="38">
        <f t="shared" si="19"/>
        <v>0</v>
      </c>
      <c r="L41" s="38">
        <f t="shared" si="19"/>
        <v>9.66</v>
      </c>
      <c r="M41" s="40"/>
      <c r="N41" s="38">
        <f t="shared" si="20"/>
        <v>3.45</v>
      </c>
      <c r="O41" s="38">
        <f t="shared" si="20"/>
        <v>0</v>
      </c>
      <c r="P41" s="38">
        <f t="shared" si="20"/>
        <v>3.45</v>
      </c>
      <c r="Q41" s="40"/>
      <c r="R41" s="38">
        <f>SUM(J41/2)</f>
        <v>4.83</v>
      </c>
      <c r="S41" s="38">
        <v>0</v>
      </c>
      <c r="T41" s="38">
        <f t="shared" si="5"/>
        <v>4.83</v>
      </c>
    </row>
    <row r="42" spans="1:20" x14ac:dyDescent="0.3">
      <c r="A42" s="17">
        <v>14</v>
      </c>
      <c r="B42" s="17" t="s">
        <v>175</v>
      </c>
      <c r="C42" s="38" t="s">
        <v>141</v>
      </c>
      <c r="D42" s="39">
        <v>2</v>
      </c>
      <c r="E42" s="38" t="s">
        <v>135</v>
      </c>
      <c r="F42" s="38">
        <v>15.52</v>
      </c>
      <c r="G42" s="38">
        <v>0</v>
      </c>
      <c r="H42" s="38">
        <f t="shared" ref="H42:H44" si="21">SUM(F42:G42)</f>
        <v>15.52</v>
      </c>
      <c r="J42" s="38">
        <f t="shared" si="19"/>
        <v>21.727999999999998</v>
      </c>
      <c r="K42" s="38">
        <f t="shared" si="19"/>
        <v>0</v>
      </c>
      <c r="L42" s="38">
        <f t="shared" si="19"/>
        <v>21.727999999999998</v>
      </c>
      <c r="M42" s="40"/>
      <c r="N42" s="38">
        <f t="shared" si="20"/>
        <v>7.76</v>
      </c>
      <c r="O42" s="38">
        <f t="shared" si="20"/>
        <v>0</v>
      </c>
      <c r="P42" s="38">
        <f t="shared" si="20"/>
        <v>7.76</v>
      </c>
      <c r="Q42" s="40"/>
      <c r="R42" s="38">
        <f>SUM(J42/2)</f>
        <v>10.863999999999999</v>
      </c>
      <c r="S42" s="38">
        <v>0</v>
      </c>
      <c r="T42" s="38">
        <f t="shared" si="5"/>
        <v>10.863999999999999</v>
      </c>
    </row>
    <row r="43" spans="1:20" x14ac:dyDescent="0.3">
      <c r="A43" s="17">
        <v>14</v>
      </c>
      <c r="B43" s="17" t="s">
        <v>175</v>
      </c>
      <c r="C43" s="38" t="s">
        <v>141</v>
      </c>
      <c r="D43" s="39">
        <v>3</v>
      </c>
      <c r="E43" s="38" t="s">
        <v>136</v>
      </c>
      <c r="F43" s="38">
        <v>13.12</v>
      </c>
      <c r="G43" s="38">
        <v>0</v>
      </c>
      <c r="H43" s="38">
        <f t="shared" si="21"/>
        <v>13.12</v>
      </c>
      <c r="J43" s="38">
        <f t="shared" si="19"/>
        <v>18.367999999999999</v>
      </c>
      <c r="K43" s="38">
        <f t="shared" si="19"/>
        <v>0</v>
      </c>
      <c r="L43" s="38">
        <f t="shared" si="19"/>
        <v>18.367999999999999</v>
      </c>
      <c r="M43" s="40"/>
      <c r="N43" s="38">
        <f t="shared" si="20"/>
        <v>6.56</v>
      </c>
      <c r="O43" s="38">
        <f t="shared" si="20"/>
        <v>0</v>
      </c>
      <c r="P43" s="38">
        <f t="shared" si="20"/>
        <v>6.56</v>
      </c>
      <c r="Q43" s="40"/>
      <c r="R43" s="38">
        <f>SUM(J43/2)</f>
        <v>9.1839999999999993</v>
      </c>
      <c r="S43" s="38">
        <v>0</v>
      </c>
      <c r="T43" s="38">
        <f t="shared" si="5"/>
        <v>9.1839999999999993</v>
      </c>
    </row>
    <row r="44" spans="1:20" x14ac:dyDescent="0.3">
      <c r="A44" s="17">
        <v>14</v>
      </c>
      <c r="B44" s="17" t="s">
        <v>175</v>
      </c>
      <c r="C44" s="38" t="s">
        <v>141</v>
      </c>
      <c r="D44" s="39">
        <v>4</v>
      </c>
      <c r="E44" s="38" t="s">
        <v>137</v>
      </c>
      <c r="F44" s="38">
        <v>20.34</v>
      </c>
      <c r="G44" s="38">
        <v>0</v>
      </c>
      <c r="H44" s="38">
        <f t="shared" si="21"/>
        <v>20.34</v>
      </c>
      <c r="J44" s="38">
        <f t="shared" si="19"/>
        <v>28.475999999999999</v>
      </c>
      <c r="K44" s="38">
        <f t="shared" si="19"/>
        <v>0</v>
      </c>
      <c r="L44" s="38">
        <f t="shared" si="19"/>
        <v>28.475999999999999</v>
      </c>
      <c r="M44" s="40"/>
      <c r="N44" s="38">
        <f t="shared" si="20"/>
        <v>10.17</v>
      </c>
      <c r="O44" s="38">
        <f t="shared" si="20"/>
        <v>0</v>
      </c>
      <c r="P44" s="38">
        <f t="shared" si="20"/>
        <v>10.17</v>
      </c>
      <c r="Q44" s="40"/>
      <c r="R44" s="38">
        <f>SUM(J44/2)</f>
        <v>14.238</v>
      </c>
      <c r="S44" s="38">
        <v>0</v>
      </c>
      <c r="T44" s="38">
        <f t="shared" si="5"/>
        <v>14.238</v>
      </c>
    </row>
    <row r="45" spans="1:20" x14ac:dyDescent="0.3">
      <c r="A45" s="17"/>
      <c r="B45" s="17"/>
      <c r="C45" s="38"/>
      <c r="D45" s="39"/>
      <c r="E45" s="38"/>
      <c r="F45" s="38"/>
      <c r="G45" s="38"/>
      <c r="H45" s="38"/>
      <c r="J45" s="38"/>
      <c r="K45" s="38"/>
      <c r="L45" s="38"/>
      <c r="M45" s="40"/>
      <c r="N45" s="38"/>
      <c r="O45" s="38"/>
      <c r="P45" s="38"/>
      <c r="Q45" s="40"/>
      <c r="R45" s="38"/>
      <c r="S45" s="38"/>
      <c r="T45" s="38"/>
    </row>
    <row r="46" spans="1:20" x14ac:dyDescent="0.3">
      <c r="A46" s="17" t="s">
        <v>177</v>
      </c>
      <c r="B46" s="17" t="s">
        <v>178</v>
      </c>
      <c r="C46" s="38" t="s">
        <v>143</v>
      </c>
      <c r="D46" s="39"/>
      <c r="E46" s="38"/>
      <c r="F46" s="38">
        <v>8.84</v>
      </c>
      <c r="G46" s="38">
        <v>0</v>
      </c>
      <c r="H46" s="38">
        <f t="shared" ref="H46:H49" si="22">SUM(F46:G46)</f>
        <v>8.84</v>
      </c>
      <c r="J46" s="38">
        <f t="shared" ref="J46:J49" si="23">+F46*1.4</f>
        <v>12.375999999999999</v>
      </c>
      <c r="K46" s="38">
        <f t="shared" si="19"/>
        <v>0</v>
      </c>
      <c r="L46" s="38">
        <f t="shared" si="19"/>
        <v>12.375999999999999</v>
      </c>
      <c r="M46" s="40"/>
      <c r="N46" s="38">
        <f t="shared" si="20"/>
        <v>4.42</v>
      </c>
      <c r="O46" s="38">
        <f t="shared" si="20"/>
        <v>0</v>
      </c>
      <c r="P46" s="38">
        <f t="shared" si="20"/>
        <v>4.42</v>
      </c>
      <c r="Q46" s="40"/>
      <c r="R46" s="38">
        <f>SUM(J46/2)</f>
        <v>6.1879999999999997</v>
      </c>
      <c r="S46" s="38">
        <v>0</v>
      </c>
      <c r="T46" s="38">
        <f t="shared" si="5"/>
        <v>6.1879999999999997</v>
      </c>
    </row>
    <row r="47" spans="1:20" x14ac:dyDescent="0.3">
      <c r="A47" s="17" t="s">
        <v>177</v>
      </c>
      <c r="B47" s="17" t="s">
        <v>179</v>
      </c>
      <c r="C47" s="38" t="s">
        <v>144</v>
      </c>
      <c r="D47" s="39"/>
      <c r="E47" s="38"/>
      <c r="F47" s="38">
        <v>9.98</v>
      </c>
      <c r="G47" s="38">
        <v>0</v>
      </c>
      <c r="H47" s="38">
        <f t="shared" si="22"/>
        <v>9.98</v>
      </c>
      <c r="J47" s="38">
        <f t="shared" si="23"/>
        <v>13.972</v>
      </c>
      <c r="K47" s="38">
        <f t="shared" si="19"/>
        <v>0</v>
      </c>
      <c r="L47" s="38">
        <f t="shared" si="19"/>
        <v>13.972</v>
      </c>
      <c r="M47" s="40"/>
      <c r="N47" s="38">
        <f t="shared" si="20"/>
        <v>4.99</v>
      </c>
      <c r="O47" s="38">
        <f t="shared" si="20"/>
        <v>0</v>
      </c>
      <c r="P47" s="38">
        <f t="shared" si="20"/>
        <v>4.99</v>
      </c>
      <c r="Q47" s="40"/>
      <c r="R47" s="38">
        <f>SUM(J47/2)</f>
        <v>6.9859999999999998</v>
      </c>
      <c r="S47" s="38">
        <v>0</v>
      </c>
      <c r="T47" s="38">
        <f t="shared" si="5"/>
        <v>6.9859999999999998</v>
      </c>
    </row>
    <row r="48" spans="1:20" x14ac:dyDescent="0.3">
      <c r="A48" s="17" t="s">
        <v>177</v>
      </c>
      <c r="B48" s="17" t="s">
        <v>180</v>
      </c>
      <c r="C48" s="38" t="s">
        <v>145</v>
      </c>
      <c r="D48" s="39"/>
      <c r="E48" s="38"/>
      <c r="F48" s="38">
        <v>10.02</v>
      </c>
      <c r="G48" s="38">
        <v>0</v>
      </c>
      <c r="H48" s="38">
        <f t="shared" si="22"/>
        <v>10.02</v>
      </c>
      <c r="J48" s="38">
        <f t="shared" si="23"/>
        <v>14.027999999999999</v>
      </c>
      <c r="K48" s="38">
        <f t="shared" si="19"/>
        <v>0</v>
      </c>
      <c r="L48" s="38">
        <f t="shared" si="19"/>
        <v>14.027999999999999</v>
      </c>
      <c r="M48" s="40"/>
      <c r="N48" s="38">
        <f t="shared" si="20"/>
        <v>5.01</v>
      </c>
      <c r="O48" s="38">
        <f t="shared" si="20"/>
        <v>0</v>
      </c>
      <c r="P48" s="38">
        <f t="shared" si="20"/>
        <v>5.01</v>
      </c>
      <c r="Q48" s="40"/>
      <c r="R48" s="38">
        <f>SUM(J48/2)</f>
        <v>7.0139999999999993</v>
      </c>
      <c r="S48" s="38">
        <v>0</v>
      </c>
      <c r="T48" s="38">
        <f t="shared" si="5"/>
        <v>7.0139999999999993</v>
      </c>
    </row>
    <row r="49" spans="1:20" x14ac:dyDescent="0.3">
      <c r="A49" s="17" t="s">
        <v>177</v>
      </c>
      <c r="B49" s="17" t="s">
        <v>181</v>
      </c>
      <c r="C49" s="38" t="s">
        <v>146</v>
      </c>
      <c r="D49" s="39"/>
      <c r="E49" s="38"/>
      <c r="F49" s="38">
        <v>11.66</v>
      </c>
      <c r="G49" s="38">
        <v>0</v>
      </c>
      <c r="H49" s="38">
        <f t="shared" si="22"/>
        <v>11.66</v>
      </c>
      <c r="J49" s="38">
        <f t="shared" si="23"/>
        <v>16.323999999999998</v>
      </c>
      <c r="K49" s="38">
        <f t="shared" si="19"/>
        <v>0</v>
      </c>
      <c r="L49" s="38">
        <f t="shared" si="19"/>
        <v>16.323999999999998</v>
      </c>
      <c r="M49" s="40"/>
      <c r="N49" s="38">
        <f t="shared" si="20"/>
        <v>5.83</v>
      </c>
      <c r="O49" s="38">
        <f t="shared" si="20"/>
        <v>0</v>
      </c>
      <c r="P49" s="38">
        <f t="shared" si="20"/>
        <v>5.83</v>
      </c>
      <c r="Q49" s="40"/>
      <c r="R49" s="38">
        <f>SUM(J49/2)</f>
        <v>8.161999999999999</v>
      </c>
      <c r="S49" s="38">
        <v>0</v>
      </c>
      <c r="T49" s="38">
        <f t="shared" si="5"/>
        <v>8.161999999999999</v>
      </c>
    </row>
    <row r="50" spans="1:20" x14ac:dyDescent="0.3">
      <c r="A50" s="17"/>
      <c r="B50" s="17"/>
      <c r="C50" s="38"/>
      <c r="D50" s="39"/>
      <c r="E50" s="38"/>
      <c r="F50" s="38"/>
      <c r="G50" s="38"/>
      <c r="H50" s="38"/>
      <c r="J50" s="38"/>
      <c r="K50" s="38"/>
      <c r="L50" s="38"/>
      <c r="M50" s="40"/>
      <c r="N50" s="38"/>
      <c r="O50" s="38"/>
      <c r="P50" s="38"/>
      <c r="Q50" s="40"/>
      <c r="R50" s="38"/>
      <c r="S50" s="38"/>
      <c r="T50" s="38"/>
    </row>
    <row r="51" spans="1:20" x14ac:dyDescent="0.3">
      <c r="A51" s="17" t="s">
        <v>182</v>
      </c>
      <c r="B51" s="17" t="s">
        <v>183</v>
      </c>
      <c r="C51" s="38" t="s">
        <v>160</v>
      </c>
      <c r="D51" s="39">
        <v>1</v>
      </c>
      <c r="E51" s="38" t="s">
        <v>134</v>
      </c>
      <c r="F51" s="38">
        <v>7.13</v>
      </c>
      <c r="G51" s="38">
        <v>0</v>
      </c>
      <c r="H51" s="38">
        <f t="shared" ref="H51:H61" si="24">SUM(F51:G51)</f>
        <v>7.13</v>
      </c>
      <c r="J51" s="38">
        <f t="shared" ref="J51:J61" si="25">+F51*1.4</f>
        <v>9.9819999999999993</v>
      </c>
      <c r="K51" s="38">
        <f t="shared" ref="K51:K61" si="26">+G51*1.4</f>
        <v>0</v>
      </c>
      <c r="L51" s="38">
        <f t="shared" ref="L51:L61" si="27">+H51*1.4</f>
        <v>9.9819999999999993</v>
      </c>
      <c r="M51" s="40"/>
      <c r="N51" s="38">
        <f t="shared" ref="N51:N61" si="28">+F51/2</f>
        <v>3.5649999999999999</v>
      </c>
      <c r="O51" s="38">
        <f t="shared" ref="O51:O61" si="29">+G51/2</f>
        <v>0</v>
      </c>
      <c r="P51" s="38">
        <f t="shared" ref="P51:P61" si="30">+H51/2</f>
        <v>3.5649999999999999</v>
      </c>
      <c r="Q51" s="40"/>
      <c r="R51" s="38">
        <f>SUM(J51/2)</f>
        <v>4.9909999999999997</v>
      </c>
      <c r="S51" s="38">
        <v>0</v>
      </c>
      <c r="T51" s="38">
        <f t="shared" si="5"/>
        <v>4.9909999999999997</v>
      </c>
    </row>
    <row r="52" spans="1:20" x14ac:dyDescent="0.3">
      <c r="A52" s="17" t="s">
        <v>182</v>
      </c>
      <c r="B52" s="17" t="s">
        <v>183</v>
      </c>
      <c r="C52" s="38" t="s">
        <v>160</v>
      </c>
      <c r="D52" s="39">
        <v>2</v>
      </c>
      <c r="E52" s="38" t="s">
        <v>135</v>
      </c>
      <c r="F52" s="38">
        <v>11.88</v>
      </c>
      <c r="G52" s="38">
        <v>0</v>
      </c>
      <c r="H52" s="38">
        <f t="shared" si="24"/>
        <v>11.88</v>
      </c>
      <c r="J52" s="38">
        <f t="shared" si="25"/>
        <v>16.632000000000001</v>
      </c>
      <c r="K52" s="38">
        <f t="shared" si="26"/>
        <v>0</v>
      </c>
      <c r="L52" s="38">
        <f t="shared" si="27"/>
        <v>16.632000000000001</v>
      </c>
      <c r="M52" s="40"/>
      <c r="N52" s="38">
        <f t="shared" si="28"/>
        <v>5.94</v>
      </c>
      <c r="O52" s="38">
        <f t="shared" si="29"/>
        <v>0</v>
      </c>
      <c r="P52" s="38">
        <f t="shared" si="30"/>
        <v>5.94</v>
      </c>
      <c r="Q52" s="40"/>
      <c r="R52" s="38">
        <f>SUM(J52/2)</f>
        <v>8.3160000000000007</v>
      </c>
      <c r="S52" s="38">
        <v>0</v>
      </c>
      <c r="T52" s="38">
        <f t="shared" si="5"/>
        <v>8.3160000000000007</v>
      </c>
    </row>
    <row r="53" spans="1:20" x14ac:dyDescent="0.3">
      <c r="A53" s="17" t="s">
        <v>182</v>
      </c>
      <c r="B53" s="17" t="s">
        <v>183</v>
      </c>
      <c r="C53" s="38" t="s">
        <v>160</v>
      </c>
      <c r="D53" s="39">
        <v>3</v>
      </c>
      <c r="E53" s="38" t="s">
        <v>157</v>
      </c>
      <c r="F53" s="38">
        <v>13.94</v>
      </c>
      <c r="G53" s="38">
        <v>0</v>
      </c>
      <c r="H53" s="38">
        <f t="shared" si="24"/>
        <v>13.94</v>
      </c>
      <c r="J53" s="38">
        <f t="shared" si="25"/>
        <v>19.515999999999998</v>
      </c>
      <c r="K53" s="38">
        <f t="shared" si="26"/>
        <v>0</v>
      </c>
      <c r="L53" s="38">
        <f t="shared" si="27"/>
        <v>19.515999999999998</v>
      </c>
      <c r="M53" s="40"/>
      <c r="N53" s="38">
        <f t="shared" si="28"/>
        <v>6.97</v>
      </c>
      <c r="O53" s="38">
        <f t="shared" si="29"/>
        <v>0</v>
      </c>
      <c r="P53" s="38">
        <f t="shared" si="30"/>
        <v>6.97</v>
      </c>
      <c r="Q53" s="40"/>
      <c r="R53" s="38">
        <f>SUM(J53/2)</f>
        <v>9.7579999999999991</v>
      </c>
      <c r="S53" s="38">
        <v>0</v>
      </c>
      <c r="T53" s="38">
        <f t="shared" si="5"/>
        <v>9.7579999999999991</v>
      </c>
    </row>
    <row r="54" spans="1:20" x14ac:dyDescent="0.3">
      <c r="A54" s="17" t="s">
        <v>182</v>
      </c>
      <c r="B54" s="17" t="s">
        <v>183</v>
      </c>
      <c r="C54" s="38" t="s">
        <v>160</v>
      </c>
      <c r="D54" s="39">
        <v>4</v>
      </c>
      <c r="E54" s="38" t="s">
        <v>137</v>
      </c>
      <c r="F54" s="38">
        <v>18.690000000000001</v>
      </c>
      <c r="G54" s="38">
        <v>0</v>
      </c>
      <c r="H54" s="38">
        <f t="shared" si="24"/>
        <v>18.690000000000001</v>
      </c>
      <c r="J54" s="38">
        <f t="shared" si="25"/>
        <v>26.166</v>
      </c>
      <c r="K54" s="38">
        <f t="shared" si="26"/>
        <v>0</v>
      </c>
      <c r="L54" s="38">
        <f t="shared" si="27"/>
        <v>26.166</v>
      </c>
      <c r="M54" s="40"/>
      <c r="N54" s="38">
        <f t="shared" si="28"/>
        <v>9.3450000000000006</v>
      </c>
      <c r="O54" s="38">
        <f t="shared" si="29"/>
        <v>0</v>
      </c>
      <c r="P54" s="38">
        <f t="shared" si="30"/>
        <v>9.3450000000000006</v>
      </c>
      <c r="Q54" s="40"/>
      <c r="R54" s="38">
        <f>SUM(J54/2)</f>
        <v>13.083</v>
      </c>
      <c r="S54" s="38">
        <v>0</v>
      </c>
      <c r="T54" s="38">
        <f t="shared" si="5"/>
        <v>13.083</v>
      </c>
    </row>
    <row r="55" spans="1:20" x14ac:dyDescent="0.3">
      <c r="A55" s="17"/>
      <c r="B55" s="17"/>
      <c r="C55" s="38"/>
      <c r="D55" s="39"/>
      <c r="E55" s="38"/>
      <c r="F55" s="38"/>
      <c r="G55" s="38"/>
      <c r="H55" s="38"/>
      <c r="J55" s="38"/>
      <c r="K55" s="38"/>
      <c r="L55" s="38"/>
      <c r="M55" s="40"/>
      <c r="N55" s="38"/>
      <c r="O55" s="38"/>
      <c r="P55" s="38"/>
      <c r="Q55" s="40"/>
      <c r="R55" s="38"/>
      <c r="S55" s="38"/>
      <c r="T55" s="38"/>
    </row>
    <row r="56" spans="1:20" x14ac:dyDescent="0.3">
      <c r="A56" s="17" t="s">
        <v>184</v>
      </c>
      <c r="B56" s="17" t="s">
        <v>185</v>
      </c>
      <c r="C56" s="38" t="s">
        <v>149</v>
      </c>
      <c r="D56" s="39">
        <v>1</v>
      </c>
      <c r="E56" s="38" t="s">
        <v>134</v>
      </c>
      <c r="F56" s="38">
        <v>9.83</v>
      </c>
      <c r="G56" s="38">
        <v>0</v>
      </c>
      <c r="H56" s="38">
        <f t="shared" si="24"/>
        <v>9.83</v>
      </c>
      <c r="J56" s="38">
        <f t="shared" si="25"/>
        <v>13.761999999999999</v>
      </c>
      <c r="K56" s="38">
        <f t="shared" si="26"/>
        <v>0</v>
      </c>
      <c r="L56" s="38">
        <f t="shared" si="27"/>
        <v>13.761999999999999</v>
      </c>
      <c r="M56" s="40"/>
      <c r="N56" s="38">
        <f t="shared" si="28"/>
        <v>4.915</v>
      </c>
      <c r="O56" s="38">
        <f t="shared" si="29"/>
        <v>0</v>
      </c>
      <c r="P56" s="38">
        <f t="shared" si="30"/>
        <v>4.915</v>
      </c>
      <c r="Q56" s="40"/>
      <c r="R56" s="38">
        <f t="shared" ref="R56:R61" si="31">SUM(J56/2)</f>
        <v>6.8809999999999993</v>
      </c>
      <c r="S56" s="38">
        <v>0</v>
      </c>
      <c r="T56" s="38">
        <f t="shared" si="5"/>
        <v>6.8809999999999993</v>
      </c>
    </row>
    <row r="57" spans="1:20" x14ac:dyDescent="0.3">
      <c r="A57" s="17" t="s">
        <v>184</v>
      </c>
      <c r="B57" s="17" t="s">
        <v>185</v>
      </c>
      <c r="C57" s="38" t="s">
        <v>149</v>
      </c>
      <c r="D57" s="39">
        <v>2</v>
      </c>
      <c r="E57" s="38" t="s">
        <v>135</v>
      </c>
      <c r="F57" s="38">
        <v>20</v>
      </c>
      <c r="G57" s="38">
        <v>0</v>
      </c>
      <c r="H57" s="38">
        <f t="shared" si="24"/>
        <v>20</v>
      </c>
      <c r="J57" s="38">
        <f t="shared" si="25"/>
        <v>28</v>
      </c>
      <c r="K57" s="38">
        <f t="shared" si="26"/>
        <v>0</v>
      </c>
      <c r="L57" s="38">
        <f t="shared" si="27"/>
        <v>28</v>
      </c>
      <c r="M57" s="40"/>
      <c r="N57" s="38">
        <f t="shared" si="28"/>
        <v>10</v>
      </c>
      <c r="O57" s="38">
        <f t="shared" si="29"/>
        <v>0</v>
      </c>
      <c r="P57" s="38">
        <f t="shared" si="30"/>
        <v>10</v>
      </c>
      <c r="Q57" s="40"/>
      <c r="R57" s="38">
        <f t="shared" si="31"/>
        <v>14</v>
      </c>
      <c r="S57" s="38">
        <v>0</v>
      </c>
      <c r="T57" s="38">
        <f t="shared" si="5"/>
        <v>14</v>
      </c>
    </row>
    <row r="58" spans="1:20" x14ac:dyDescent="0.3">
      <c r="A58" s="17" t="s">
        <v>184</v>
      </c>
      <c r="B58" s="17" t="s">
        <v>185</v>
      </c>
      <c r="C58" s="38" t="s">
        <v>149</v>
      </c>
      <c r="D58" s="39">
        <v>3</v>
      </c>
      <c r="E58" s="38" t="s">
        <v>157</v>
      </c>
      <c r="F58" s="38">
        <v>14.86</v>
      </c>
      <c r="G58" s="38">
        <v>0</v>
      </c>
      <c r="H58" s="38">
        <f t="shared" si="24"/>
        <v>14.86</v>
      </c>
      <c r="J58" s="38">
        <f t="shared" si="25"/>
        <v>20.803999999999998</v>
      </c>
      <c r="K58" s="38">
        <f t="shared" si="26"/>
        <v>0</v>
      </c>
      <c r="L58" s="38">
        <f t="shared" si="27"/>
        <v>20.803999999999998</v>
      </c>
      <c r="M58" s="40"/>
      <c r="N58" s="38">
        <f t="shared" si="28"/>
        <v>7.43</v>
      </c>
      <c r="O58" s="38">
        <f t="shared" si="29"/>
        <v>0</v>
      </c>
      <c r="P58" s="38">
        <f t="shared" si="30"/>
        <v>7.43</v>
      </c>
      <c r="Q58" s="40"/>
      <c r="R58" s="38">
        <f t="shared" si="31"/>
        <v>10.401999999999999</v>
      </c>
      <c r="S58" s="38">
        <v>0</v>
      </c>
      <c r="T58" s="38">
        <f t="shared" si="5"/>
        <v>10.401999999999999</v>
      </c>
    </row>
    <row r="59" spans="1:20" x14ac:dyDescent="0.3">
      <c r="A59" s="17" t="s">
        <v>184</v>
      </c>
      <c r="B59" s="17" t="s">
        <v>185</v>
      </c>
      <c r="C59" s="38" t="s">
        <v>149</v>
      </c>
      <c r="D59" s="39">
        <v>4</v>
      </c>
      <c r="E59" s="38" t="s">
        <v>137</v>
      </c>
      <c r="F59" s="38">
        <v>25.03</v>
      </c>
      <c r="G59" s="38">
        <v>0</v>
      </c>
      <c r="H59" s="38">
        <f t="shared" si="24"/>
        <v>25.03</v>
      </c>
      <c r="J59" s="38">
        <f t="shared" si="25"/>
        <v>35.042000000000002</v>
      </c>
      <c r="K59" s="38">
        <f t="shared" si="26"/>
        <v>0</v>
      </c>
      <c r="L59" s="38">
        <f t="shared" si="27"/>
        <v>35.042000000000002</v>
      </c>
      <c r="M59" s="40"/>
      <c r="N59" s="38">
        <f t="shared" si="28"/>
        <v>12.515000000000001</v>
      </c>
      <c r="O59" s="38">
        <f t="shared" si="29"/>
        <v>0</v>
      </c>
      <c r="P59" s="38">
        <f t="shared" si="30"/>
        <v>12.515000000000001</v>
      </c>
      <c r="Q59" s="40"/>
      <c r="R59" s="38">
        <f t="shared" si="31"/>
        <v>17.521000000000001</v>
      </c>
      <c r="S59" s="38">
        <v>0</v>
      </c>
      <c r="T59" s="38">
        <f t="shared" si="5"/>
        <v>17.521000000000001</v>
      </c>
    </row>
    <row r="60" spans="1:20" x14ac:dyDescent="0.3">
      <c r="A60" s="17"/>
      <c r="B60" s="17"/>
      <c r="C60" s="38"/>
      <c r="D60" s="39"/>
      <c r="E60" s="38"/>
      <c r="F60" s="38"/>
      <c r="G60" s="38"/>
      <c r="H60" s="38">
        <f t="shared" si="24"/>
        <v>0</v>
      </c>
      <c r="J60" s="38">
        <f t="shared" si="25"/>
        <v>0</v>
      </c>
      <c r="K60" s="38">
        <f t="shared" si="26"/>
        <v>0</v>
      </c>
      <c r="L60" s="38">
        <f t="shared" si="27"/>
        <v>0</v>
      </c>
      <c r="M60" s="40"/>
      <c r="N60" s="38">
        <f t="shared" si="28"/>
        <v>0</v>
      </c>
      <c r="O60" s="38">
        <f t="shared" si="29"/>
        <v>0</v>
      </c>
      <c r="P60" s="38">
        <f t="shared" si="30"/>
        <v>0</v>
      </c>
      <c r="Q60" s="40"/>
      <c r="R60" s="38">
        <f t="shared" si="31"/>
        <v>0</v>
      </c>
      <c r="S60" s="38">
        <v>0</v>
      </c>
      <c r="T60" s="38">
        <f t="shared" si="5"/>
        <v>0</v>
      </c>
    </row>
    <row r="61" spans="1:20" x14ac:dyDescent="0.3">
      <c r="A61" s="17" t="s">
        <v>186</v>
      </c>
      <c r="B61" s="17" t="s">
        <v>187</v>
      </c>
      <c r="C61" s="38" t="s">
        <v>161</v>
      </c>
      <c r="D61" s="39"/>
      <c r="E61" s="38"/>
      <c r="F61" s="38">
        <v>16.96</v>
      </c>
      <c r="G61" s="38">
        <v>0</v>
      </c>
      <c r="H61" s="38">
        <f t="shared" si="24"/>
        <v>16.96</v>
      </c>
      <c r="J61" s="38">
        <f t="shared" si="25"/>
        <v>23.744</v>
      </c>
      <c r="K61" s="38">
        <f t="shared" si="26"/>
        <v>0</v>
      </c>
      <c r="L61" s="38">
        <f t="shared" si="27"/>
        <v>23.744</v>
      </c>
      <c r="M61" s="40"/>
      <c r="N61" s="38">
        <f t="shared" si="28"/>
        <v>8.48</v>
      </c>
      <c r="O61" s="38">
        <f t="shared" si="29"/>
        <v>0</v>
      </c>
      <c r="P61" s="38">
        <f t="shared" si="30"/>
        <v>8.48</v>
      </c>
      <c r="Q61" s="40"/>
      <c r="R61" s="38">
        <f t="shared" si="31"/>
        <v>11.872</v>
      </c>
      <c r="S61" s="38">
        <v>0</v>
      </c>
      <c r="T61" s="38">
        <f t="shared" si="5"/>
        <v>11.872</v>
      </c>
    </row>
    <row r="62" spans="1:20" x14ac:dyDescent="0.3">
      <c r="A62" s="17"/>
      <c r="B62" s="17"/>
      <c r="C62" s="38"/>
      <c r="D62" s="39"/>
      <c r="E62" s="38"/>
      <c r="F62" s="38"/>
      <c r="G62" s="38"/>
      <c r="H62" s="38"/>
      <c r="J62" s="38"/>
      <c r="K62" s="38"/>
      <c r="L62" s="38"/>
      <c r="M62" s="40"/>
      <c r="N62" s="38"/>
      <c r="O62" s="38"/>
      <c r="P62" s="38"/>
      <c r="Q62" s="40"/>
      <c r="R62" s="38"/>
      <c r="S62" s="38"/>
      <c r="T62" s="38"/>
    </row>
    <row r="63" spans="1:20" x14ac:dyDescent="0.3">
      <c r="A63" s="17" t="s">
        <v>231</v>
      </c>
      <c r="B63" s="17" t="s">
        <v>234</v>
      </c>
      <c r="C63" s="38" t="s">
        <v>313</v>
      </c>
      <c r="D63" s="39"/>
      <c r="E63" s="38"/>
      <c r="F63" s="38">
        <v>75</v>
      </c>
      <c r="G63" s="38">
        <v>0</v>
      </c>
      <c r="H63" s="38">
        <f>SUM(F63:G63)</f>
        <v>75</v>
      </c>
      <c r="J63" s="38">
        <f t="shared" ref="J63:J70" si="32">+F63*1.4</f>
        <v>105</v>
      </c>
      <c r="K63" s="38">
        <f t="shared" ref="K63:K70" si="33">+G63*1.4</f>
        <v>0</v>
      </c>
      <c r="L63" s="38">
        <f t="shared" ref="L63:L70" si="34">+H63*1.4</f>
        <v>105</v>
      </c>
      <c r="M63" s="40"/>
      <c r="N63" s="38">
        <f t="shared" ref="N63:N70" si="35">+F63/2</f>
        <v>37.5</v>
      </c>
      <c r="O63" s="38">
        <f t="shared" ref="O63:O70" si="36">+G63/2</f>
        <v>0</v>
      </c>
      <c r="P63" s="38">
        <f t="shared" ref="P63:P70" si="37">+H63/2</f>
        <v>37.5</v>
      </c>
      <c r="Q63" s="40"/>
      <c r="R63" s="38">
        <f>SUM(J63/2)</f>
        <v>52.5</v>
      </c>
      <c r="S63" s="38">
        <v>0</v>
      </c>
      <c r="T63" s="38">
        <f t="shared" si="5"/>
        <v>52.5</v>
      </c>
    </row>
    <row r="64" spans="1:20" x14ac:dyDescent="0.3">
      <c r="A64" s="17" t="s">
        <v>231</v>
      </c>
      <c r="B64" s="17" t="s">
        <v>236</v>
      </c>
      <c r="C64" s="38" t="s">
        <v>314</v>
      </c>
      <c r="D64" s="39"/>
      <c r="E64" s="38"/>
      <c r="F64" s="38">
        <v>150</v>
      </c>
      <c r="G64" s="38">
        <v>0</v>
      </c>
      <c r="H64" s="38">
        <f t="shared" ref="H64:H70" si="38">SUM(F64:G64)</f>
        <v>150</v>
      </c>
      <c r="J64" s="38">
        <f t="shared" si="32"/>
        <v>210</v>
      </c>
      <c r="K64" s="38">
        <f t="shared" si="33"/>
        <v>0</v>
      </c>
      <c r="L64" s="38">
        <f t="shared" si="34"/>
        <v>210</v>
      </c>
      <c r="M64" s="40"/>
      <c r="N64" s="38">
        <f t="shared" si="35"/>
        <v>75</v>
      </c>
      <c r="O64" s="38">
        <f t="shared" si="36"/>
        <v>0</v>
      </c>
      <c r="P64" s="38">
        <f t="shared" si="37"/>
        <v>75</v>
      </c>
      <c r="Q64" s="40"/>
      <c r="R64" s="38">
        <f>SUM(J64/2)</f>
        <v>105</v>
      </c>
      <c r="S64" s="38">
        <v>0</v>
      </c>
      <c r="T64" s="38">
        <f t="shared" si="5"/>
        <v>105</v>
      </c>
    </row>
    <row r="65" spans="1:20" x14ac:dyDescent="0.3">
      <c r="A65" s="17" t="s">
        <v>231</v>
      </c>
      <c r="B65" s="17" t="s">
        <v>238</v>
      </c>
      <c r="C65" s="38" t="s">
        <v>315</v>
      </c>
      <c r="D65" s="39"/>
      <c r="E65" s="38"/>
      <c r="F65" s="38">
        <v>225</v>
      </c>
      <c r="G65" s="38">
        <v>0</v>
      </c>
      <c r="H65" s="38">
        <f t="shared" si="38"/>
        <v>225</v>
      </c>
      <c r="J65" s="38">
        <f t="shared" si="32"/>
        <v>315</v>
      </c>
      <c r="K65" s="38">
        <f t="shared" si="33"/>
        <v>0</v>
      </c>
      <c r="L65" s="38">
        <f t="shared" si="34"/>
        <v>315</v>
      </c>
      <c r="M65" s="40"/>
      <c r="N65" s="38">
        <f t="shared" si="35"/>
        <v>112.5</v>
      </c>
      <c r="O65" s="38">
        <f t="shared" si="36"/>
        <v>0</v>
      </c>
      <c r="P65" s="38">
        <f t="shared" si="37"/>
        <v>112.5</v>
      </c>
      <c r="Q65" s="40"/>
      <c r="R65" s="38">
        <f>SUM(J65/2)</f>
        <v>157.5</v>
      </c>
      <c r="S65" s="38">
        <v>0</v>
      </c>
      <c r="T65" s="38">
        <f t="shared" si="5"/>
        <v>157.5</v>
      </c>
    </row>
    <row r="66" spans="1:20" x14ac:dyDescent="0.3">
      <c r="A66" s="17" t="s">
        <v>231</v>
      </c>
      <c r="B66" s="17" t="s">
        <v>240</v>
      </c>
      <c r="C66" s="38" t="s">
        <v>316</v>
      </c>
      <c r="D66" s="39"/>
      <c r="E66" s="38"/>
      <c r="F66" s="38">
        <v>300</v>
      </c>
      <c r="G66" s="38">
        <v>0</v>
      </c>
      <c r="H66" s="38">
        <f t="shared" si="38"/>
        <v>300</v>
      </c>
      <c r="J66" s="38">
        <f t="shared" si="32"/>
        <v>420</v>
      </c>
      <c r="K66" s="38">
        <f t="shared" si="33"/>
        <v>0</v>
      </c>
      <c r="L66" s="38">
        <f t="shared" si="34"/>
        <v>420</v>
      </c>
      <c r="M66" s="40"/>
      <c r="N66" s="38">
        <f t="shared" si="35"/>
        <v>150</v>
      </c>
      <c r="O66" s="38">
        <f t="shared" si="36"/>
        <v>0</v>
      </c>
      <c r="P66" s="38">
        <f t="shared" si="37"/>
        <v>150</v>
      </c>
      <c r="Q66" s="40"/>
      <c r="R66" s="38">
        <f>SUM(J66/2)</f>
        <v>210</v>
      </c>
      <c r="S66" s="38">
        <v>0</v>
      </c>
      <c r="T66" s="38">
        <f t="shared" si="5"/>
        <v>210</v>
      </c>
    </row>
    <row r="67" spans="1:20" x14ac:dyDescent="0.3">
      <c r="A67" s="17" t="s">
        <v>231</v>
      </c>
      <c r="B67" s="17" t="s">
        <v>242</v>
      </c>
      <c r="C67" s="38" t="s">
        <v>317</v>
      </c>
      <c r="D67" s="39"/>
      <c r="E67" s="38"/>
      <c r="F67" s="38">
        <v>375</v>
      </c>
      <c r="G67" s="38">
        <v>0</v>
      </c>
      <c r="H67" s="38">
        <f t="shared" si="38"/>
        <v>375</v>
      </c>
      <c r="J67" s="38">
        <f t="shared" si="32"/>
        <v>525</v>
      </c>
      <c r="K67" s="38">
        <f t="shared" si="33"/>
        <v>0</v>
      </c>
      <c r="L67" s="38">
        <f t="shared" si="34"/>
        <v>525</v>
      </c>
      <c r="M67" s="40"/>
      <c r="N67" s="38">
        <f t="shared" si="35"/>
        <v>187.5</v>
      </c>
      <c r="O67" s="38">
        <f t="shared" si="36"/>
        <v>0</v>
      </c>
      <c r="P67" s="38">
        <f t="shared" si="37"/>
        <v>187.5</v>
      </c>
      <c r="Q67" s="40"/>
      <c r="R67" s="38">
        <f t="shared" ref="R67:R70" si="39">SUM(J67/2)</f>
        <v>262.5</v>
      </c>
      <c r="S67" s="38">
        <v>0</v>
      </c>
      <c r="T67" s="38">
        <f t="shared" ref="T67:T70" si="40">SUM(R67:S67)</f>
        <v>262.5</v>
      </c>
    </row>
    <row r="68" spans="1:20" x14ac:dyDescent="0.3">
      <c r="A68" s="17" t="s">
        <v>231</v>
      </c>
      <c r="B68" s="17" t="s">
        <v>244</v>
      </c>
      <c r="C68" s="38" t="s">
        <v>318</v>
      </c>
      <c r="D68" s="39"/>
      <c r="E68" s="38"/>
      <c r="F68" s="38">
        <v>450</v>
      </c>
      <c r="G68" s="38">
        <v>0</v>
      </c>
      <c r="H68" s="38">
        <f t="shared" si="38"/>
        <v>450</v>
      </c>
      <c r="J68" s="38">
        <f t="shared" si="32"/>
        <v>630</v>
      </c>
      <c r="K68" s="38">
        <f t="shared" si="33"/>
        <v>0</v>
      </c>
      <c r="L68" s="38">
        <f t="shared" si="34"/>
        <v>630</v>
      </c>
      <c r="M68" s="40"/>
      <c r="N68" s="38">
        <f t="shared" si="35"/>
        <v>225</v>
      </c>
      <c r="O68" s="38">
        <f t="shared" si="36"/>
        <v>0</v>
      </c>
      <c r="P68" s="38">
        <f t="shared" si="37"/>
        <v>225</v>
      </c>
      <c r="Q68" s="40"/>
      <c r="R68" s="38">
        <f t="shared" si="39"/>
        <v>315</v>
      </c>
      <c r="S68" s="38">
        <v>0</v>
      </c>
      <c r="T68" s="38">
        <f t="shared" si="40"/>
        <v>315</v>
      </c>
    </row>
    <row r="69" spans="1:20" x14ac:dyDescent="0.3">
      <c r="A69" s="17" t="s">
        <v>231</v>
      </c>
      <c r="B69" s="17" t="s">
        <v>246</v>
      </c>
      <c r="C69" s="38" t="s">
        <v>319</v>
      </c>
      <c r="D69" s="39"/>
      <c r="E69" s="38"/>
      <c r="F69" s="38">
        <v>525</v>
      </c>
      <c r="G69" s="38">
        <v>0</v>
      </c>
      <c r="H69" s="38">
        <f t="shared" si="38"/>
        <v>525</v>
      </c>
      <c r="J69" s="38">
        <f t="shared" si="32"/>
        <v>735</v>
      </c>
      <c r="K69" s="38">
        <f t="shared" si="33"/>
        <v>0</v>
      </c>
      <c r="L69" s="38">
        <f t="shared" si="34"/>
        <v>735</v>
      </c>
      <c r="M69" s="40"/>
      <c r="N69" s="38">
        <f t="shared" si="35"/>
        <v>262.5</v>
      </c>
      <c r="O69" s="38">
        <f t="shared" si="36"/>
        <v>0</v>
      </c>
      <c r="P69" s="38">
        <f t="shared" si="37"/>
        <v>262.5</v>
      </c>
      <c r="Q69" s="40"/>
      <c r="R69" s="38">
        <f t="shared" si="39"/>
        <v>367.5</v>
      </c>
      <c r="S69" s="38">
        <v>0</v>
      </c>
      <c r="T69" s="38">
        <f t="shared" si="40"/>
        <v>367.5</v>
      </c>
    </row>
    <row r="70" spans="1:20" x14ac:dyDescent="0.3">
      <c r="A70" s="17" t="s">
        <v>231</v>
      </c>
      <c r="B70" s="17" t="s">
        <v>248</v>
      </c>
      <c r="C70" s="38" t="s">
        <v>320</v>
      </c>
      <c r="D70" s="39"/>
      <c r="E70" s="38"/>
      <c r="F70" s="38">
        <v>600</v>
      </c>
      <c r="G70" s="38">
        <v>0</v>
      </c>
      <c r="H70" s="38">
        <f t="shared" si="38"/>
        <v>600</v>
      </c>
      <c r="J70" s="38">
        <f t="shared" si="32"/>
        <v>840</v>
      </c>
      <c r="K70" s="38">
        <f t="shared" si="33"/>
        <v>0</v>
      </c>
      <c r="L70" s="38">
        <f t="shared" si="34"/>
        <v>840</v>
      </c>
      <c r="M70" s="40"/>
      <c r="N70" s="38">
        <f t="shared" si="35"/>
        <v>300</v>
      </c>
      <c r="O70" s="38">
        <f t="shared" si="36"/>
        <v>0</v>
      </c>
      <c r="P70" s="38">
        <f t="shared" si="37"/>
        <v>300</v>
      </c>
      <c r="Q70" s="40"/>
      <c r="R70" s="38">
        <f t="shared" si="39"/>
        <v>420</v>
      </c>
      <c r="S70" s="38">
        <v>0</v>
      </c>
      <c r="T70" s="38">
        <f t="shared" si="40"/>
        <v>420</v>
      </c>
    </row>
    <row r="71" spans="1:20" x14ac:dyDescent="0.3">
      <c r="E71" s="10"/>
    </row>
    <row r="72" spans="1:20" x14ac:dyDescent="0.3">
      <c r="E72" s="10"/>
    </row>
    <row r="73" spans="1:20" x14ac:dyDescent="0.3">
      <c r="E73" s="10"/>
    </row>
    <row r="74" spans="1:20" x14ac:dyDescent="0.3">
      <c r="E74" s="10"/>
    </row>
    <row r="75" spans="1:20" x14ac:dyDescent="0.3">
      <c r="E75" s="10"/>
    </row>
    <row r="76" spans="1:20" x14ac:dyDescent="0.3">
      <c r="E76" s="10"/>
    </row>
    <row r="77" spans="1:20" x14ac:dyDescent="0.3">
      <c r="E77" s="10"/>
    </row>
    <row r="78" spans="1:20" x14ac:dyDescent="0.3">
      <c r="E78" s="10"/>
    </row>
    <row r="79" spans="1:20" x14ac:dyDescent="0.3">
      <c r="E79" s="10"/>
    </row>
    <row r="80" spans="1:20" x14ac:dyDescent="0.3">
      <c r="E80" s="10"/>
    </row>
    <row r="81" spans="5:5" x14ac:dyDescent="0.3">
      <c r="E81" s="10"/>
    </row>
    <row r="82" spans="5:5" x14ac:dyDescent="0.3">
      <c r="E82" s="10"/>
    </row>
    <row r="83" spans="5:5" x14ac:dyDescent="0.3">
      <c r="E83" s="10"/>
    </row>
    <row r="84" spans="5:5" x14ac:dyDescent="0.3">
      <c r="E84" s="10"/>
    </row>
    <row r="85" spans="5:5" x14ac:dyDescent="0.3">
      <c r="E85" s="10"/>
    </row>
    <row r="86" spans="5:5" x14ac:dyDescent="0.3">
      <c r="E86" s="10"/>
    </row>
    <row r="87" spans="5:5" x14ac:dyDescent="0.3">
      <c r="E87" s="10"/>
    </row>
    <row r="88" spans="5:5" x14ac:dyDescent="0.3">
      <c r="E88" s="10"/>
    </row>
    <row r="89" spans="5:5" x14ac:dyDescent="0.3">
      <c r="E89" s="10"/>
    </row>
    <row r="90" spans="5:5" x14ac:dyDescent="0.3">
      <c r="E90" s="10"/>
    </row>
    <row r="91" spans="5:5" x14ac:dyDescent="0.3">
      <c r="E91" s="10"/>
    </row>
    <row r="92" spans="5:5" x14ac:dyDescent="0.3">
      <c r="E92" s="10"/>
    </row>
    <row r="93" spans="5:5" x14ac:dyDescent="0.3">
      <c r="E93" s="10"/>
    </row>
    <row r="94" spans="5:5" x14ac:dyDescent="0.3">
      <c r="E94" s="10"/>
    </row>
    <row r="95" spans="5:5" x14ac:dyDescent="0.3">
      <c r="E95" s="10"/>
    </row>
    <row r="96" spans="5:5" x14ac:dyDescent="0.3">
      <c r="E96" s="10"/>
    </row>
    <row r="97" spans="5:5" x14ac:dyDescent="0.3">
      <c r="E97" s="10"/>
    </row>
    <row r="98" spans="5:5" x14ac:dyDescent="0.3">
      <c r="E98" s="10"/>
    </row>
    <row r="99" spans="5:5" x14ac:dyDescent="0.3">
      <c r="E99" s="10"/>
    </row>
    <row r="100" spans="5:5" x14ac:dyDescent="0.3">
      <c r="E100" s="10"/>
    </row>
    <row r="101" spans="5:5" x14ac:dyDescent="0.3">
      <c r="E101" s="10"/>
    </row>
    <row r="102" spans="5:5" x14ac:dyDescent="0.3">
      <c r="E102" s="10"/>
    </row>
    <row r="103" spans="5:5" x14ac:dyDescent="0.3">
      <c r="E103" s="10"/>
    </row>
    <row r="104" spans="5:5" x14ac:dyDescent="0.3">
      <c r="E104" s="10"/>
    </row>
    <row r="105" spans="5:5" x14ac:dyDescent="0.3">
      <c r="E105" s="10"/>
    </row>
    <row r="106" spans="5:5" x14ac:dyDescent="0.3">
      <c r="E106" s="10"/>
    </row>
    <row r="107" spans="5:5" x14ac:dyDescent="0.3">
      <c r="E107" s="10"/>
    </row>
    <row r="108" spans="5:5" x14ac:dyDescent="0.3">
      <c r="E108" s="10"/>
    </row>
    <row r="109" spans="5:5" x14ac:dyDescent="0.3">
      <c r="E109" s="10"/>
    </row>
    <row r="110" spans="5:5" x14ac:dyDescent="0.3">
      <c r="E110" s="10"/>
    </row>
    <row r="111" spans="5:5" x14ac:dyDescent="0.3">
      <c r="E111" s="10"/>
    </row>
    <row r="112" spans="5:5" x14ac:dyDescent="0.3">
      <c r="E112" s="10"/>
    </row>
    <row r="113" spans="5:5" x14ac:dyDescent="0.3">
      <c r="E113" s="10"/>
    </row>
    <row r="114" spans="5:5" x14ac:dyDescent="0.3">
      <c r="E114" s="10"/>
    </row>
    <row r="115" spans="5:5" x14ac:dyDescent="0.3">
      <c r="E115" s="10"/>
    </row>
    <row r="116" spans="5:5" x14ac:dyDescent="0.3">
      <c r="E116" s="10"/>
    </row>
    <row r="117" spans="5:5" x14ac:dyDescent="0.3">
      <c r="E117" s="10"/>
    </row>
    <row r="118" spans="5:5" x14ac:dyDescent="0.3">
      <c r="E118" s="10"/>
    </row>
    <row r="119" spans="5:5" x14ac:dyDescent="0.3">
      <c r="E119" s="10"/>
    </row>
    <row r="120" spans="5:5" x14ac:dyDescent="0.3">
      <c r="E120" s="10"/>
    </row>
    <row r="121" spans="5:5" x14ac:dyDescent="0.3">
      <c r="E121" s="10"/>
    </row>
    <row r="122" spans="5:5" x14ac:dyDescent="0.3">
      <c r="E122" s="10"/>
    </row>
    <row r="123" spans="5:5" x14ac:dyDescent="0.3">
      <c r="E123" s="10"/>
    </row>
    <row r="124" spans="5:5" x14ac:dyDescent="0.3">
      <c r="E124" s="10"/>
    </row>
    <row r="125" spans="5:5" x14ac:dyDescent="0.3">
      <c r="E125" s="10"/>
    </row>
    <row r="126" spans="5:5" x14ac:dyDescent="0.3">
      <c r="E126" s="10"/>
    </row>
    <row r="127" spans="5:5" x14ac:dyDescent="0.3">
      <c r="E127" s="10"/>
    </row>
    <row r="128" spans="5:5" x14ac:dyDescent="0.3">
      <c r="E128" s="10"/>
    </row>
    <row r="129" spans="5:5" x14ac:dyDescent="0.3">
      <c r="E129" s="10"/>
    </row>
    <row r="130" spans="5:5" x14ac:dyDescent="0.3">
      <c r="E130" s="10"/>
    </row>
    <row r="131" spans="5:5" x14ac:dyDescent="0.3">
      <c r="E131" s="10"/>
    </row>
    <row r="132" spans="5:5" x14ac:dyDescent="0.3">
      <c r="E132" s="10"/>
    </row>
    <row r="133" spans="5:5" x14ac:dyDescent="0.3">
      <c r="E133" s="10"/>
    </row>
    <row r="134" spans="5:5" x14ac:dyDescent="0.3">
      <c r="E134" s="10"/>
    </row>
    <row r="135" spans="5:5" x14ac:dyDescent="0.3">
      <c r="E135" s="10"/>
    </row>
    <row r="136" spans="5:5" x14ac:dyDescent="0.3">
      <c r="E136" s="10"/>
    </row>
    <row r="137" spans="5:5" x14ac:dyDescent="0.3">
      <c r="E137" s="10"/>
    </row>
    <row r="138" spans="5:5" x14ac:dyDescent="0.3">
      <c r="E138" s="10"/>
    </row>
    <row r="139" spans="5:5" x14ac:dyDescent="0.3">
      <c r="E139" s="10"/>
    </row>
    <row r="140" spans="5:5" x14ac:dyDescent="0.3">
      <c r="E140" s="10"/>
    </row>
    <row r="141" spans="5:5" x14ac:dyDescent="0.3">
      <c r="E141" s="10"/>
    </row>
    <row r="142" spans="5:5" x14ac:dyDescent="0.3">
      <c r="E142" s="10"/>
    </row>
    <row r="143" spans="5:5" x14ac:dyDescent="0.3">
      <c r="E143" s="10"/>
    </row>
    <row r="144" spans="5:5" x14ac:dyDescent="0.3">
      <c r="E144" s="10"/>
    </row>
    <row r="145" spans="5:5" x14ac:dyDescent="0.3">
      <c r="E145" s="10"/>
    </row>
    <row r="146" spans="5:5" x14ac:dyDescent="0.3">
      <c r="E146" s="10"/>
    </row>
    <row r="147" spans="5:5" x14ac:dyDescent="0.3">
      <c r="E147" s="10"/>
    </row>
    <row r="148" spans="5:5" x14ac:dyDescent="0.3">
      <c r="E148" s="10"/>
    </row>
    <row r="149" spans="5:5" x14ac:dyDescent="0.3">
      <c r="E149" s="10"/>
    </row>
    <row r="150" spans="5:5" x14ac:dyDescent="0.3">
      <c r="E150" s="10"/>
    </row>
    <row r="151" spans="5:5" x14ac:dyDescent="0.3">
      <c r="E151" s="10"/>
    </row>
    <row r="152" spans="5:5" x14ac:dyDescent="0.3">
      <c r="E152" s="10"/>
    </row>
    <row r="153" spans="5:5" x14ac:dyDescent="0.3">
      <c r="E153" s="10"/>
    </row>
    <row r="154" spans="5:5" x14ac:dyDescent="0.3">
      <c r="E154" s="10"/>
    </row>
    <row r="155" spans="5:5" x14ac:dyDescent="0.3">
      <c r="E155" s="10"/>
    </row>
    <row r="156" spans="5:5" x14ac:dyDescent="0.3">
      <c r="E156" s="10"/>
    </row>
    <row r="157" spans="5:5" x14ac:dyDescent="0.3">
      <c r="E157" s="10"/>
    </row>
    <row r="158" spans="5:5" x14ac:dyDescent="0.3">
      <c r="E158" s="10"/>
    </row>
    <row r="159" spans="5:5" x14ac:dyDescent="0.3">
      <c r="E159" s="10"/>
    </row>
    <row r="160" spans="5:5" x14ac:dyDescent="0.3">
      <c r="E160" s="10"/>
    </row>
    <row r="161" spans="5:5" x14ac:dyDescent="0.3">
      <c r="E161" s="10"/>
    </row>
    <row r="162" spans="5:5" x14ac:dyDescent="0.3">
      <c r="E162" s="10"/>
    </row>
    <row r="163" spans="5:5" x14ac:dyDescent="0.3">
      <c r="E163" s="10"/>
    </row>
    <row r="164" spans="5:5" x14ac:dyDescent="0.3">
      <c r="E164" s="10"/>
    </row>
    <row r="165" spans="5:5" x14ac:dyDescent="0.3">
      <c r="E165" s="10"/>
    </row>
  </sheetData>
  <printOptions horizontalCentered="1"/>
  <pageMargins left="0" right="0" top="0.75" bottom="0.75" header="0.3" footer="0.3"/>
  <pageSetup scale="8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5"/>
  <sheetViews>
    <sheetView workbookViewId="0">
      <pane ySplit="1" topLeftCell="A317" activePane="bottomLeft" state="frozen"/>
      <selection pane="bottomLeft" activeCell="E319" sqref="E319"/>
    </sheetView>
  </sheetViews>
  <sheetFormatPr defaultRowHeight="14.4" x14ac:dyDescent="0.3"/>
  <cols>
    <col min="1" max="1" width="5" bestFit="1" customWidth="1"/>
    <col min="2" max="2" width="23" bestFit="1" customWidth="1"/>
    <col min="3" max="3" width="5.33203125" bestFit="1" customWidth="1"/>
    <col min="4" max="4" width="7.5546875" bestFit="1" customWidth="1"/>
    <col min="5" max="5" width="42.44140625" bestFit="1" customWidth="1"/>
    <col min="6" max="6" width="7.6640625" customWidth="1"/>
    <col min="7" max="7" width="7" customWidth="1"/>
    <col min="8" max="8" width="6.109375" style="42" bestFit="1" customWidth="1"/>
    <col min="9" max="9" width="6.109375" bestFit="1" customWidth="1"/>
    <col min="10" max="10" width="7.5546875" style="72" bestFit="1" customWidth="1"/>
    <col min="11" max="11" width="5.5546875" style="57" bestFit="1" customWidth="1"/>
    <col min="12" max="12" width="7.5546875" style="57" customWidth="1"/>
    <col min="13" max="16" width="8.88671875" style="35"/>
  </cols>
  <sheetData>
    <row r="1" spans="1:12" ht="43.2" x14ac:dyDescent="0.3">
      <c r="A1" s="64" t="s">
        <v>65</v>
      </c>
      <c r="B1" s="64" t="s">
        <v>97</v>
      </c>
      <c r="C1" s="64" t="s">
        <v>162</v>
      </c>
      <c r="D1" s="64" t="s">
        <v>163</v>
      </c>
      <c r="E1" s="64" t="s">
        <v>0</v>
      </c>
      <c r="F1" s="64" t="s">
        <v>100</v>
      </c>
      <c r="G1" s="64" t="s">
        <v>324</v>
      </c>
      <c r="H1" s="64" t="s">
        <v>101</v>
      </c>
      <c r="I1" s="64" t="s">
        <v>102</v>
      </c>
      <c r="J1" s="70" t="s">
        <v>95</v>
      </c>
      <c r="K1" s="65" t="s">
        <v>96</v>
      </c>
      <c r="L1" s="65" t="s">
        <v>125</v>
      </c>
    </row>
    <row r="2" spans="1:12" x14ac:dyDescent="0.3">
      <c r="A2" s="12">
        <v>2018</v>
      </c>
      <c r="B2" s="15" t="s">
        <v>212</v>
      </c>
      <c r="C2" s="17" t="s">
        <v>182</v>
      </c>
      <c r="D2" s="17" t="s">
        <v>258</v>
      </c>
      <c r="E2" s="12" t="s">
        <v>303</v>
      </c>
      <c r="F2" s="12">
        <v>1</v>
      </c>
      <c r="G2" s="12" t="s">
        <v>103</v>
      </c>
      <c r="H2" s="12">
        <v>0</v>
      </c>
      <c r="I2" s="12">
        <v>120</v>
      </c>
      <c r="J2" s="71">
        <v>0.16</v>
      </c>
      <c r="K2" s="59">
        <v>0</v>
      </c>
      <c r="L2" s="59">
        <v>0.16</v>
      </c>
    </row>
    <row r="3" spans="1:12" x14ac:dyDescent="0.3">
      <c r="A3" s="12">
        <v>2018</v>
      </c>
      <c r="B3" s="15" t="s">
        <v>212</v>
      </c>
      <c r="C3" s="17" t="s">
        <v>182</v>
      </c>
      <c r="D3" s="17" t="s">
        <v>260</v>
      </c>
      <c r="E3" s="12" t="s">
        <v>303</v>
      </c>
      <c r="F3" s="12">
        <v>4</v>
      </c>
      <c r="G3" s="12" t="s">
        <v>104</v>
      </c>
      <c r="H3" s="12">
        <v>0</v>
      </c>
      <c r="I3" s="12">
        <v>120</v>
      </c>
      <c r="J3" s="71">
        <v>0.28000000000000003</v>
      </c>
      <c r="K3" s="59">
        <v>0</v>
      </c>
      <c r="L3" s="59">
        <v>0.28000000000000003</v>
      </c>
    </row>
    <row r="4" spans="1:12" x14ac:dyDescent="0.3">
      <c r="A4" s="12">
        <v>2018</v>
      </c>
      <c r="B4" s="12" t="s">
        <v>211</v>
      </c>
      <c r="C4" s="17">
        <v>31</v>
      </c>
      <c r="D4" s="17" t="s">
        <v>198</v>
      </c>
      <c r="E4" s="12" t="s">
        <v>107</v>
      </c>
      <c r="F4" s="12" t="s">
        <v>105</v>
      </c>
      <c r="G4" s="12" t="s">
        <v>106</v>
      </c>
      <c r="H4" s="41" t="s">
        <v>322</v>
      </c>
      <c r="I4" s="41" t="s">
        <v>323</v>
      </c>
      <c r="J4" s="71">
        <v>0.26600000000000001</v>
      </c>
      <c r="K4" s="59">
        <v>0</v>
      </c>
      <c r="L4" s="59">
        <v>0.26600000000000001</v>
      </c>
    </row>
    <row r="5" spans="1:12" x14ac:dyDescent="0.3">
      <c r="A5" s="12">
        <v>2018</v>
      </c>
      <c r="B5" s="15" t="s">
        <v>211</v>
      </c>
      <c r="C5" s="17">
        <v>30</v>
      </c>
      <c r="D5" s="17" t="s">
        <v>210</v>
      </c>
      <c r="E5" s="12" t="s">
        <v>121</v>
      </c>
      <c r="F5" s="12" t="s">
        <v>105</v>
      </c>
      <c r="G5" s="12" t="s">
        <v>106</v>
      </c>
      <c r="H5" s="12">
        <v>0</v>
      </c>
      <c r="I5" s="12">
        <v>120</v>
      </c>
      <c r="J5" s="71">
        <v>2.91</v>
      </c>
      <c r="K5" s="59">
        <v>0</v>
      </c>
      <c r="L5" s="59">
        <v>2.91</v>
      </c>
    </row>
    <row r="6" spans="1:12" x14ac:dyDescent="0.3">
      <c r="A6" s="12">
        <v>2018</v>
      </c>
      <c r="B6" s="12" t="s">
        <v>211</v>
      </c>
      <c r="C6" s="17" t="s">
        <v>188</v>
      </c>
      <c r="D6" s="17" t="s">
        <v>189</v>
      </c>
      <c r="E6" s="12" t="s">
        <v>192</v>
      </c>
      <c r="F6" s="12" t="s">
        <v>105</v>
      </c>
      <c r="G6" s="12" t="s">
        <v>106</v>
      </c>
      <c r="H6" s="12">
        <v>0</v>
      </c>
      <c r="I6" s="12">
        <v>25</v>
      </c>
      <c r="J6" s="71">
        <v>4.28</v>
      </c>
      <c r="K6" s="59">
        <v>0</v>
      </c>
      <c r="L6" s="59">
        <v>4.28</v>
      </c>
    </row>
    <row r="7" spans="1:12" x14ac:dyDescent="0.3">
      <c r="A7" s="12">
        <v>2018</v>
      </c>
      <c r="B7" s="12" t="s">
        <v>211</v>
      </c>
      <c r="C7" s="17" t="s">
        <v>188</v>
      </c>
      <c r="D7" s="17" t="s">
        <v>189</v>
      </c>
      <c r="E7" s="12" t="s">
        <v>192</v>
      </c>
      <c r="F7" s="12" t="s">
        <v>105</v>
      </c>
      <c r="G7" s="12" t="s">
        <v>106</v>
      </c>
      <c r="H7" s="12">
        <v>26</v>
      </c>
      <c r="I7" s="12">
        <v>30</v>
      </c>
      <c r="J7" s="71">
        <v>5.47</v>
      </c>
      <c r="K7" s="59">
        <v>0</v>
      </c>
      <c r="L7" s="59">
        <v>5.47</v>
      </c>
    </row>
    <row r="8" spans="1:12" x14ac:dyDescent="0.3">
      <c r="A8" s="12">
        <v>2018</v>
      </c>
      <c r="B8" s="12" t="s">
        <v>211</v>
      </c>
      <c r="C8" s="17" t="s">
        <v>188</v>
      </c>
      <c r="D8" s="17" t="s">
        <v>189</v>
      </c>
      <c r="E8" s="12" t="s">
        <v>192</v>
      </c>
      <c r="F8" s="12" t="s">
        <v>105</v>
      </c>
      <c r="G8" s="12" t="s">
        <v>106</v>
      </c>
      <c r="H8" s="12">
        <v>31</v>
      </c>
      <c r="I8" s="12">
        <v>35</v>
      </c>
      <c r="J8" s="71">
        <v>6.24</v>
      </c>
      <c r="K8" s="59">
        <v>0</v>
      </c>
      <c r="L8" s="59">
        <v>6.24</v>
      </c>
    </row>
    <row r="9" spans="1:12" x14ac:dyDescent="0.3">
      <c r="A9" s="12">
        <v>2018</v>
      </c>
      <c r="B9" s="12" t="s">
        <v>211</v>
      </c>
      <c r="C9" s="17" t="s">
        <v>188</v>
      </c>
      <c r="D9" s="17" t="s">
        <v>189</v>
      </c>
      <c r="E9" s="12" t="s">
        <v>192</v>
      </c>
      <c r="F9" s="12" t="s">
        <v>105</v>
      </c>
      <c r="G9" s="12" t="s">
        <v>106</v>
      </c>
      <c r="H9" s="12">
        <v>36</v>
      </c>
      <c r="I9" s="12">
        <v>40</v>
      </c>
      <c r="J9" s="71">
        <v>7.94</v>
      </c>
      <c r="K9" s="59">
        <v>0</v>
      </c>
      <c r="L9" s="59">
        <v>7.94</v>
      </c>
    </row>
    <row r="10" spans="1:12" x14ac:dyDescent="0.3">
      <c r="A10" s="12">
        <v>2018</v>
      </c>
      <c r="B10" s="12" t="s">
        <v>211</v>
      </c>
      <c r="C10" s="17" t="s">
        <v>188</v>
      </c>
      <c r="D10" s="17" t="s">
        <v>189</v>
      </c>
      <c r="E10" s="12" t="s">
        <v>192</v>
      </c>
      <c r="F10" s="12" t="s">
        <v>105</v>
      </c>
      <c r="G10" s="12" t="s">
        <v>106</v>
      </c>
      <c r="H10" s="12">
        <v>41</v>
      </c>
      <c r="I10" s="12">
        <v>45</v>
      </c>
      <c r="J10" s="71">
        <v>9.4700000000000006</v>
      </c>
      <c r="K10" s="59">
        <v>0</v>
      </c>
      <c r="L10" s="59">
        <v>9.4700000000000006</v>
      </c>
    </row>
    <row r="11" spans="1:12" x14ac:dyDescent="0.3">
      <c r="A11" s="12">
        <v>2018</v>
      </c>
      <c r="B11" s="12" t="s">
        <v>211</v>
      </c>
      <c r="C11" s="17" t="s">
        <v>188</v>
      </c>
      <c r="D11" s="17" t="s">
        <v>189</v>
      </c>
      <c r="E11" s="12" t="s">
        <v>192</v>
      </c>
      <c r="F11" s="12" t="s">
        <v>105</v>
      </c>
      <c r="G11" s="12" t="s">
        <v>106</v>
      </c>
      <c r="H11" s="12">
        <v>46</v>
      </c>
      <c r="I11" s="12">
        <v>50</v>
      </c>
      <c r="J11" s="71">
        <v>11.21</v>
      </c>
      <c r="K11" s="59">
        <v>0</v>
      </c>
      <c r="L11" s="59">
        <v>11.21</v>
      </c>
    </row>
    <row r="12" spans="1:12" x14ac:dyDescent="0.3">
      <c r="A12" s="12">
        <v>2018</v>
      </c>
      <c r="B12" s="12" t="s">
        <v>211</v>
      </c>
      <c r="C12" s="17" t="s">
        <v>188</v>
      </c>
      <c r="D12" s="17" t="s">
        <v>189</v>
      </c>
      <c r="E12" s="12" t="s">
        <v>192</v>
      </c>
      <c r="F12" s="12" t="s">
        <v>105</v>
      </c>
      <c r="G12" s="12" t="s">
        <v>106</v>
      </c>
      <c r="H12" s="12">
        <v>51</v>
      </c>
      <c r="I12" s="12">
        <v>55</v>
      </c>
      <c r="J12" s="71">
        <v>17.03</v>
      </c>
      <c r="K12" s="59">
        <v>0</v>
      </c>
      <c r="L12" s="59">
        <v>17.03</v>
      </c>
    </row>
    <row r="13" spans="1:12" x14ac:dyDescent="0.3">
      <c r="A13" s="12">
        <v>2018</v>
      </c>
      <c r="B13" s="12" t="s">
        <v>211</v>
      </c>
      <c r="C13" s="17" t="s">
        <v>188</v>
      </c>
      <c r="D13" s="17" t="s">
        <v>189</v>
      </c>
      <c r="E13" s="12" t="s">
        <v>192</v>
      </c>
      <c r="F13" s="12" t="s">
        <v>105</v>
      </c>
      <c r="G13" s="12" t="s">
        <v>106</v>
      </c>
      <c r="H13" s="12">
        <v>56</v>
      </c>
      <c r="I13" s="12">
        <v>60</v>
      </c>
      <c r="J13" s="71">
        <v>16.61</v>
      </c>
      <c r="K13" s="59">
        <v>0</v>
      </c>
      <c r="L13" s="59">
        <v>16.61</v>
      </c>
    </row>
    <row r="14" spans="1:12" x14ac:dyDescent="0.3">
      <c r="A14" s="12">
        <v>2018</v>
      </c>
      <c r="B14" s="12" t="s">
        <v>211</v>
      </c>
      <c r="C14" s="17" t="s">
        <v>188</v>
      </c>
      <c r="D14" s="17" t="s">
        <v>189</v>
      </c>
      <c r="E14" s="12" t="s">
        <v>192</v>
      </c>
      <c r="F14" s="12" t="s">
        <v>105</v>
      </c>
      <c r="G14" s="12" t="s">
        <v>106</v>
      </c>
      <c r="H14" s="12">
        <v>61</v>
      </c>
      <c r="I14" s="12">
        <v>65</v>
      </c>
      <c r="J14" s="71">
        <v>33.68</v>
      </c>
      <c r="K14" s="59">
        <v>0</v>
      </c>
      <c r="L14" s="59">
        <v>33.68</v>
      </c>
    </row>
    <row r="15" spans="1:12" x14ac:dyDescent="0.3">
      <c r="A15" s="12">
        <v>2018</v>
      </c>
      <c r="B15" s="12" t="s">
        <v>211</v>
      </c>
      <c r="C15" s="17" t="s">
        <v>188</v>
      </c>
      <c r="D15" s="17" t="s">
        <v>189</v>
      </c>
      <c r="E15" s="12" t="s">
        <v>192</v>
      </c>
      <c r="F15" s="12" t="s">
        <v>105</v>
      </c>
      <c r="G15" s="12" t="s">
        <v>106</v>
      </c>
      <c r="H15" s="12">
        <v>66</v>
      </c>
      <c r="I15" s="12">
        <v>70</v>
      </c>
      <c r="J15" s="71">
        <v>59.16</v>
      </c>
      <c r="K15" s="59">
        <v>0</v>
      </c>
      <c r="L15" s="59">
        <v>59.16</v>
      </c>
    </row>
    <row r="16" spans="1:12" x14ac:dyDescent="0.3">
      <c r="A16" s="12">
        <v>2018</v>
      </c>
      <c r="B16" s="12" t="s">
        <v>211</v>
      </c>
      <c r="C16" s="17" t="s">
        <v>188</v>
      </c>
      <c r="D16" s="17" t="s">
        <v>189</v>
      </c>
      <c r="E16" s="12" t="s">
        <v>192</v>
      </c>
      <c r="F16" s="12" t="s">
        <v>105</v>
      </c>
      <c r="G16" s="12" t="s">
        <v>106</v>
      </c>
      <c r="H16" s="12">
        <v>71</v>
      </c>
      <c r="I16" s="12">
        <v>120</v>
      </c>
      <c r="J16" s="71">
        <v>59.16</v>
      </c>
      <c r="K16" s="59">
        <v>0</v>
      </c>
      <c r="L16" s="59">
        <v>59.16</v>
      </c>
    </row>
    <row r="17" spans="1:13" x14ac:dyDescent="0.3">
      <c r="A17" s="12">
        <v>2018</v>
      </c>
      <c r="B17" s="12" t="s">
        <v>211</v>
      </c>
      <c r="C17" s="17" t="s">
        <v>188</v>
      </c>
      <c r="D17" s="17" t="s">
        <v>189</v>
      </c>
      <c r="E17" s="12" t="s">
        <v>193</v>
      </c>
      <c r="F17" s="12" t="s">
        <v>105</v>
      </c>
      <c r="G17" s="12" t="s">
        <v>106</v>
      </c>
      <c r="H17" s="12">
        <v>0</v>
      </c>
      <c r="I17" s="12">
        <v>25</v>
      </c>
      <c r="J17" s="71">
        <v>5.53</v>
      </c>
      <c r="K17" s="59">
        <v>0</v>
      </c>
      <c r="L17" s="59">
        <v>5.53</v>
      </c>
      <c r="M17" s="36"/>
    </row>
    <row r="18" spans="1:13" x14ac:dyDescent="0.3">
      <c r="A18" s="12">
        <v>2018</v>
      </c>
      <c r="B18" s="12" t="s">
        <v>211</v>
      </c>
      <c r="C18" s="17" t="s">
        <v>188</v>
      </c>
      <c r="D18" s="17" t="s">
        <v>189</v>
      </c>
      <c r="E18" s="12" t="s">
        <v>193</v>
      </c>
      <c r="F18" s="12" t="s">
        <v>105</v>
      </c>
      <c r="G18" s="12" t="s">
        <v>106</v>
      </c>
      <c r="H18" s="12">
        <v>26</v>
      </c>
      <c r="I18" s="12">
        <v>30</v>
      </c>
      <c r="J18" s="71">
        <v>7.16</v>
      </c>
      <c r="K18" s="59">
        <v>0</v>
      </c>
      <c r="L18" s="59">
        <v>7.16</v>
      </c>
      <c r="M18" s="36"/>
    </row>
    <row r="19" spans="1:13" x14ac:dyDescent="0.3">
      <c r="A19" s="12">
        <v>2018</v>
      </c>
      <c r="B19" s="12" t="s">
        <v>211</v>
      </c>
      <c r="C19" s="17" t="s">
        <v>188</v>
      </c>
      <c r="D19" s="17" t="s">
        <v>189</v>
      </c>
      <c r="E19" s="12" t="s">
        <v>193</v>
      </c>
      <c r="F19" s="12" t="s">
        <v>105</v>
      </c>
      <c r="G19" s="12" t="s">
        <v>106</v>
      </c>
      <c r="H19" s="12">
        <v>31</v>
      </c>
      <c r="I19" s="12">
        <v>35</v>
      </c>
      <c r="J19" s="71">
        <v>8.82</v>
      </c>
      <c r="K19" s="59">
        <v>0</v>
      </c>
      <c r="L19" s="59">
        <v>8.82</v>
      </c>
      <c r="M19" s="36"/>
    </row>
    <row r="20" spans="1:13" x14ac:dyDescent="0.3">
      <c r="A20" s="12">
        <v>2018</v>
      </c>
      <c r="B20" s="12" t="s">
        <v>211</v>
      </c>
      <c r="C20" s="17" t="s">
        <v>188</v>
      </c>
      <c r="D20" s="17" t="s">
        <v>189</v>
      </c>
      <c r="E20" s="12" t="s">
        <v>193</v>
      </c>
      <c r="F20" s="12" t="s">
        <v>105</v>
      </c>
      <c r="G20" s="12" t="s">
        <v>106</v>
      </c>
      <c r="H20" s="12">
        <v>36</v>
      </c>
      <c r="I20" s="12">
        <v>40</v>
      </c>
      <c r="J20" s="71">
        <v>11.75</v>
      </c>
      <c r="K20" s="59">
        <v>0</v>
      </c>
      <c r="L20" s="59">
        <v>11.75</v>
      </c>
      <c r="M20" s="36"/>
    </row>
    <row r="21" spans="1:13" x14ac:dyDescent="0.3">
      <c r="A21" s="12">
        <v>2018</v>
      </c>
      <c r="B21" s="12" t="s">
        <v>211</v>
      </c>
      <c r="C21" s="17" t="s">
        <v>188</v>
      </c>
      <c r="D21" s="17" t="s">
        <v>189</v>
      </c>
      <c r="E21" s="12" t="s">
        <v>193</v>
      </c>
      <c r="F21" s="12" t="s">
        <v>105</v>
      </c>
      <c r="G21" s="12" t="s">
        <v>106</v>
      </c>
      <c r="H21" s="12">
        <v>41</v>
      </c>
      <c r="I21" s="12">
        <v>45</v>
      </c>
      <c r="J21" s="71">
        <v>14.05</v>
      </c>
      <c r="K21" s="59">
        <v>0</v>
      </c>
      <c r="L21" s="59">
        <v>14.05</v>
      </c>
      <c r="M21" s="36"/>
    </row>
    <row r="22" spans="1:13" x14ac:dyDescent="0.3">
      <c r="A22" s="12">
        <v>2018</v>
      </c>
      <c r="B22" s="12" t="s">
        <v>211</v>
      </c>
      <c r="C22" s="17" t="s">
        <v>188</v>
      </c>
      <c r="D22" s="17" t="s">
        <v>189</v>
      </c>
      <c r="E22" s="12" t="s">
        <v>193</v>
      </c>
      <c r="F22" s="12" t="s">
        <v>105</v>
      </c>
      <c r="G22" s="12" t="s">
        <v>106</v>
      </c>
      <c r="H22" s="12">
        <v>46</v>
      </c>
      <c r="I22" s="12">
        <v>50</v>
      </c>
      <c r="J22" s="71">
        <v>16.71</v>
      </c>
      <c r="K22" s="59">
        <v>0</v>
      </c>
      <c r="L22" s="59">
        <v>16.71</v>
      </c>
      <c r="M22" s="36"/>
    </row>
    <row r="23" spans="1:13" x14ac:dyDescent="0.3">
      <c r="A23" s="12">
        <v>2018</v>
      </c>
      <c r="B23" s="12" t="s">
        <v>211</v>
      </c>
      <c r="C23" s="17" t="s">
        <v>188</v>
      </c>
      <c r="D23" s="17" t="s">
        <v>189</v>
      </c>
      <c r="E23" s="12" t="s">
        <v>193</v>
      </c>
      <c r="F23" s="12" t="s">
        <v>105</v>
      </c>
      <c r="G23" s="12" t="s">
        <v>106</v>
      </c>
      <c r="H23" s="12">
        <v>51</v>
      </c>
      <c r="I23" s="12">
        <v>55</v>
      </c>
      <c r="J23" s="71">
        <v>26.05</v>
      </c>
      <c r="K23" s="59">
        <v>0</v>
      </c>
      <c r="L23" s="59">
        <v>26.05</v>
      </c>
      <c r="M23" s="36"/>
    </row>
    <row r="24" spans="1:13" x14ac:dyDescent="0.3">
      <c r="A24" s="12">
        <v>2018</v>
      </c>
      <c r="B24" s="12" t="s">
        <v>211</v>
      </c>
      <c r="C24" s="17" t="s">
        <v>188</v>
      </c>
      <c r="D24" s="17" t="s">
        <v>189</v>
      </c>
      <c r="E24" s="12" t="s">
        <v>193</v>
      </c>
      <c r="F24" s="12" t="s">
        <v>105</v>
      </c>
      <c r="G24" s="12" t="s">
        <v>106</v>
      </c>
      <c r="H24" s="12">
        <v>56</v>
      </c>
      <c r="I24" s="12">
        <v>60</v>
      </c>
      <c r="J24" s="71">
        <v>26.32</v>
      </c>
      <c r="K24" s="59">
        <v>0</v>
      </c>
      <c r="L24" s="59">
        <v>26.32</v>
      </c>
      <c r="M24" s="36"/>
    </row>
    <row r="25" spans="1:13" x14ac:dyDescent="0.3">
      <c r="A25" s="12">
        <v>2018</v>
      </c>
      <c r="B25" s="12" t="s">
        <v>211</v>
      </c>
      <c r="C25" s="17" t="s">
        <v>188</v>
      </c>
      <c r="D25" s="17" t="s">
        <v>189</v>
      </c>
      <c r="E25" s="12" t="s">
        <v>193</v>
      </c>
      <c r="F25" s="12" t="s">
        <v>105</v>
      </c>
      <c r="G25" s="12" t="s">
        <v>106</v>
      </c>
      <c r="H25" s="12">
        <v>61</v>
      </c>
      <c r="I25" s="12">
        <v>65</v>
      </c>
      <c r="J25" s="71">
        <v>52.18</v>
      </c>
      <c r="K25" s="59">
        <v>0</v>
      </c>
      <c r="L25" s="59">
        <v>52.18</v>
      </c>
      <c r="M25" s="36"/>
    </row>
    <row r="26" spans="1:13" x14ac:dyDescent="0.3">
      <c r="A26" s="12">
        <v>2018</v>
      </c>
      <c r="B26" s="12" t="s">
        <v>211</v>
      </c>
      <c r="C26" s="17" t="s">
        <v>188</v>
      </c>
      <c r="D26" s="17" t="s">
        <v>189</v>
      </c>
      <c r="E26" s="12" t="s">
        <v>193</v>
      </c>
      <c r="F26" s="12" t="s">
        <v>105</v>
      </c>
      <c r="G26" s="12" t="s">
        <v>106</v>
      </c>
      <c r="H26" s="12">
        <v>66</v>
      </c>
      <c r="I26" s="12">
        <v>70</v>
      </c>
      <c r="J26" s="71">
        <v>89.73</v>
      </c>
      <c r="K26" s="59">
        <v>0</v>
      </c>
      <c r="L26" s="59">
        <v>89.73</v>
      </c>
      <c r="M26" s="36"/>
    </row>
    <row r="27" spans="1:13" x14ac:dyDescent="0.3">
      <c r="A27" s="12">
        <v>2018</v>
      </c>
      <c r="B27" s="12" t="s">
        <v>211</v>
      </c>
      <c r="C27" s="17" t="s">
        <v>188</v>
      </c>
      <c r="D27" s="17" t="s">
        <v>189</v>
      </c>
      <c r="E27" s="12" t="s">
        <v>193</v>
      </c>
      <c r="F27" s="12" t="s">
        <v>105</v>
      </c>
      <c r="G27" s="12" t="s">
        <v>106</v>
      </c>
      <c r="H27" s="12">
        <v>71</v>
      </c>
      <c r="I27" s="12">
        <v>120</v>
      </c>
      <c r="J27" s="71">
        <v>89.73</v>
      </c>
      <c r="K27" s="59">
        <v>0</v>
      </c>
      <c r="L27" s="59">
        <v>89.73</v>
      </c>
      <c r="M27" s="36"/>
    </row>
    <row r="28" spans="1:13" x14ac:dyDescent="0.3">
      <c r="A28" s="12">
        <v>2018</v>
      </c>
      <c r="B28" s="12" t="s">
        <v>211</v>
      </c>
      <c r="C28" s="17" t="s">
        <v>188</v>
      </c>
      <c r="D28" s="17" t="s">
        <v>189</v>
      </c>
      <c r="E28" s="12" t="s">
        <v>190</v>
      </c>
      <c r="F28" s="12" t="s">
        <v>105</v>
      </c>
      <c r="G28" s="12" t="s">
        <v>106</v>
      </c>
      <c r="H28" s="12">
        <v>0</v>
      </c>
      <c r="I28" s="12">
        <v>25</v>
      </c>
      <c r="J28" s="71">
        <v>7.06</v>
      </c>
      <c r="K28" s="59">
        <v>0</v>
      </c>
      <c r="L28" s="59">
        <v>7.06</v>
      </c>
    </row>
    <row r="29" spans="1:13" x14ac:dyDescent="0.3">
      <c r="A29" s="12">
        <v>2018</v>
      </c>
      <c r="B29" s="12" t="s">
        <v>211</v>
      </c>
      <c r="C29" s="17" t="s">
        <v>188</v>
      </c>
      <c r="D29" s="17" t="s">
        <v>189</v>
      </c>
      <c r="E29" s="12" t="s">
        <v>190</v>
      </c>
      <c r="F29" s="12" t="s">
        <v>105</v>
      </c>
      <c r="G29" s="12" t="s">
        <v>106</v>
      </c>
      <c r="H29" s="12">
        <v>26</v>
      </c>
      <c r="I29" s="12">
        <v>30</v>
      </c>
      <c r="J29" s="71">
        <v>9.44</v>
      </c>
      <c r="K29" s="59">
        <v>0</v>
      </c>
      <c r="L29" s="59">
        <v>9.44</v>
      </c>
    </row>
    <row r="30" spans="1:13" x14ac:dyDescent="0.3">
      <c r="A30" s="12">
        <v>2018</v>
      </c>
      <c r="B30" s="12" t="s">
        <v>211</v>
      </c>
      <c r="C30" s="17" t="s">
        <v>188</v>
      </c>
      <c r="D30" s="17" t="s">
        <v>189</v>
      </c>
      <c r="E30" s="12" t="s">
        <v>190</v>
      </c>
      <c r="F30" s="12" t="s">
        <v>105</v>
      </c>
      <c r="G30" s="12" t="s">
        <v>106</v>
      </c>
      <c r="H30" s="12">
        <v>31</v>
      </c>
      <c r="I30" s="12">
        <v>35</v>
      </c>
      <c r="J30" s="71">
        <v>10.99</v>
      </c>
      <c r="K30" s="59">
        <v>0</v>
      </c>
      <c r="L30" s="59">
        <v>10.99</v>
      </c>
    </row>
    <row r="31" spans="1:13" x14ac:dyDescent="0.3">
      <c r="A31" s="12">
        <v>2018</v>
      </c>
      <c r="B31" s="12" t="s">
        <v>211</v>
      </c>
      <c r="C31" s="17" t="s">
        <v>188</v>
      </c>
      <c r="D31" s="17" t="s">
        <v>189</v>
      </c>
      <c r="E31" s="12" t="s">
        <v>190</v>
      </c>
      <c r="F31" s="12" t="s">
        <v>105</v>
      </c>
      <c r="G31" s="12" t="s">
        <v>106</v>
      </c>
      <c r="H31" s="12">
        <v>36</v>
      </c>
      <c r="I31" s="12">
        <v>40</v>
      </c>
      <c r="J31" s="71">
        <v>14.39</v>
      </c>
      <c r="K31" s="59">
        <v>0</v>
      </c>
      <c r="L31" s="59">
        <v>14.39</v>
      </c>
    </row>
    <row r="32" spans="1:13" x14ac:dyDescent="0.3">
      <c r="A32" s="12">
        <v>2018</v>
      </c>
      <c r="B32" s="12" t="s">
        <v>211</v>
      </c>
      <c r="C32" s="17" t="s">
        <v>188</v>
      </c>
      <c r="D32" s="17" t="s">
        <v>189</v>
      </c>
      <c r="E32" s="12" t="s">
        <v>190</v>
      </c>
      <c r="F32" s="12" t="s">
        <v>105</v>
      </c>
      <c r="G32" s="12" t="s">
        <v>106</v>
      </c>
      <c r="H32" s="12">
        <v>41</v>
      </c>
      <c r="I32" s="12">
        <v>45</v>
      </c>
      <c r="J32" s="71">
        <v>17.45</v>
      </c>
      <c r="K32" s="59">
        <v>0</v>
      </c>
      <c r="L32" s="59">
        <v>17.45</v>
      </c>
    </row>
    <row r="33" spans="1:12" x14ac:dyDescent="0.3">
      <c r="A33" s="12">
        <v>2018</v>
      </c>
      <c r="B33" s="12" t="s">
        <v>211</v>
      </c>
      <c r="C33" s="17" t="s">
        <v>188</v>
      </c>
      <c r="D33" s="17" t="s">
        <v>189</v>
      </c>
      <c r="E33" s="12" t="s">
        <v>190</v>
      </c>
      <c r="F33" s="12" t="s">
        <v>105</v>
      </c>
      <c r="G33" s="12" t="s">
        <v>106</v>
      </c>
      <c r="H33" s="12">
        <v>46</v>
      </c>
      <c r="I33" s="12">
        <v>50</v>
      </c>
      <c r="J33" s="71">
        <v>20.93</v>
      </c>
      <c r="K33" s="59">
        <v>0</v>
      </c>
      <c r="L33" s="59">
        <v>20.93</v>
      </c>
    </row>
    <row r="34" spans="1:12" x14ac:dyDescent="0.3">
      <c r="A34" s="12">
        <v>2018</v>
      </c>
      <c r="B34" s="12" t="s">
        <v>211</v>
      </c>
      <c r="C34" s="17" t="s">
        <v>188</v>
      </c>
      <c r="D34" s="17" t="s">
        <v>189</v>
      </c>
      <c r="E34" s="12" t="s">
        <v>190</v>
      </c>
      <c r="F34" s="12" t="s">
        <v>105</v>
      </c>
      <c r="G34" s="12" t="s">
        <v>106</v>
      </c>
      <c r="H34" s="12">
        <v>51</v>
      </c>
      <c r="I34" s="12">
        <v>55</v>
      </c>
      <c r="J34" s="71">
        <v>32.58</v>
      </c>
      <c r="K34" s="59">
        <v>0</v>
      </c>
      <c r="L34" s="59">
        <v>32.58</v>
      </c>
    </row>
    <row r="35" spans="1:12" x14ac:dyDescent="0.3">
      <c r="A35" s="12">
        <v>2018</v>
      </c>
      <c r="B35" s="12" t="s">
        <v>211</v>
      </c>
      <c r="C35" s="17" t="s">
        <v>188</v>
      </c>
      <c r="D35" s="17" t="s">
        <v>189</v>
      </c>
      <c r="E35" s="12" t="s">
        <v>190</v>
      </c>
      <c r="F35" s="12" t="s">
        <v>105</v>
      </c>
      <c r="G35" s="12" t="s">
        <v>106</v>
      </c>
      <c r="H35" s="12">
        <v>56</v>
      </c>
      <c r="I35" s="12">
        <v>60</v>
      </c>
      <c r="J35" s="71">
        <v>31.73</v>
      </c>
      <c r="K35" s="59">
        <v>0</v>
      </c>
      <c r="L35" s="59">
        <v>31.73</v>
      </c>
    </row>
    <row r="36" spans="1:12" x14ac:dyDescent="0.3">
      <c r="A36" s="12">
        <v>2018</v>
      </c>
      <c r="B36" s="12" t="s">
        <v>211</v>
      </c>
      <c r="C36" s="17" t="s">
        <v>188</v>
      </c>
      <c r="D36" s="17" t="s">
        <v>189</v>
      </c>
      <c r="E36" s="12" t="s">
        <v>190</v>
      </c>
      <c r="F36" s="12" t="s">
        <v>105</v>
      </c>
      <c r="G36" s="12" t="s">
        <v>106</v>
      </c>
      <c r="H36" s="12">
        <v>61</v>
      </c>
      <c r="I36" s="12">
        <v>65</v>
      </c>
      <c r="J36" s="71">
        <v>65.87</v>
      </c>
      <c r="K36" s="59">
        <v>0</v>
      </c>
      <c r="L36" s="59">
        <v>65.87</v>
      </c>
    </row>
    <row r="37" spans="1:12" x14ac:dyDescent="0.3">
      <c r="A37" s="12">
        <v>2018</v>
      </c>
      <c r="B37" s="12" t="s">
        <v>211</v>
      </c>
      <c r="C37" s="17" t="s">
        <v>188</v>
      </c>
      <c r="D37" s="17" t="s">
        <v>189</v>
      </c>
      <c r="E37" s="12" t="s">
        <v>190</v>
      </c>
      <c r="F37" s="12" t="s">
        <v>105</v>
      </c>
      <c r="G37" s="12" t="s">
        <v>106</v>
      </c>
      <c r="H37" s="12">
        <v>66</v>
      </c>
      <c r="I37" s="12">
        <v>70</v>
      </c>
      <c r="J37" s="71">
        <v>116.83</v>
      </c>
      <c r="K37" s="59">
        <v>0</v>
      </c>
      <c r="L37" s="59">
        <v>116.83</v>
      </c>
    </row>
    <row r="38" spans="1:12" x14ac:dyDescent="0.3">
      <c r="A38" s="12">
        <v>2018</v>
      </c>
      <c r="B38" s="12" t="s">
        <v>211</v>
      </c>
      <c r="C38" s="17" t="s">
        <v>188</v>
      </c>
      <c r="D38" s="17" t="s">
        <v>189</v>
      </c>
      <c r="E38" s="12" t="s">
        <v>190</v>
      </c>
      <c r="F38" s="12" t="s">
        <v>105</v>
      </c>
      <c r="G38" s="12" t="s">
        <v>106</v>
      </c>
      <c r="H38" s="12">
        <v>71</v>
      </c>
      <c r="I38" s="12">
        <v>120</v>
      </c>
      <c r="J38" s="71">
        <v>116.83</v>
      </c>
      <c r="K38" s="59">
        <v>0</v>
      </c>
      <c r="L38" s="59">
        <v>116.83</v>
      </c>
    </row>
    <row r="39" spans="1:12" x14ac:dyDescent="0.3">
      <c r="A39" s="12">
        <v>2018</v>
      </c>
      <c r="B39" s="12" t="s">
        <v>211</v>
      </c>
      <c r="C39" s="17" t="s">
        <v>188</v>
      </c>
      <c r="D39" s="17" t="s">
        <v>189</v>
      </c>
      <c r="E39" s="12" t="s">
        <v>191</v>
      </c>
      <c r="F39" s="12" t="s">
        <v>105</v>
      </c>
      <c r="G39" s="12" t="s">
        <v>106</v>
      </c>
      <c r="H39" s="12">
        <v>0</v>
      </c>
      <c r="I39" s="12">
        <v>25</v>
      </c>
      <c r="J39" s="71">
        <v>9.57</v>
      </c>
      <c r="K39" s="59">
        <v>0</v>
      </c>
      <c r="L39" s="59">
        <v>9.57</v>
      </c>
    </row>
    <row r="40" spans="1:12" x14ac:dyDescent="0.3">
      <c r="A40" s="12">
        <v>2018</v>
      </c>
      <c r="B40" s="12" t="s">
        <v>211</v>
      </c>
      <c r="C40" s="17" t="s">
        <v>188</v>
      </c>
      <c r="D40" s="17" t="s">
        <v>189</v>
      </c>
      <c r="E40" s="12" t="s">
        <v>191</v>
      </c>
      <c r="F40" s="12" t="s">
        <v>105</v>
      </c>
      <c r="G40" s="12" t="s">
        <v>106</v>
      </c>
      <c r="H40" s="12">
        <v>26</v>
      </c>
      <c r="I40" s="12">
        <v>30</v>
      </c>
      <c r="J40" s="71">
        <v>12.84</v>
      </c>
      <c r="K40" s="59">
        <v>0</v>
      </c>
      <c r="L40" s="59">
        <v>12.84</v>
      </c>
    </row>
    <row r="41" spans="1:12" x14ac:dyDescent="0.3">
      <c r="A41" s="12">
        <v>2018</v>
      </c>
      <c r="B41" s="12" t="s">
        <v>211</v>
      </c>
      <c r="C41" s="17" t="s">
        <v>188</v>
      </c>
      <c r="D41" s="17" t="s">
        <v>189</v>
      </c>
      <c r="E41" s="12" t="s">
        <v>191</v>
      </c>
      <c r="F41" s="12" t="s">
        <v>105</v>
      </c>
      <c r="G41" s="12" t="s">
        <v>106</v>
      </c>
      <c r="H41" s="12">
        <v>31</v>
      </c>
      <c r="I41" s="12">
        <v>35</v>
      </c>
      <c r="J41" s="71">
        <v>16.14</v>
      </c>
      <c r="K41" s="59">
        <v>0</v>
      </c>
      <c r="L41" s="59">
        <v>16.14</v>
      </c>
    </row>
    <row r="42" spans="1:12" x14ac:dyDescent="0.3">
      <c r="A42" s="12">
        <v>2018</v>
      </c>
      <c r="B42" s="12" t="s">
        <v>211</v>
      </c>
      <c r="C42" s="17" t="s">
        <v>188</v>
      </c>
      <c r="D42" s="17" t="s">
        <v>189</v>
      </c>
      <c r="E42" s="12" t="s">
        <v>191</v>
      </c>
      <c r="F42" s="12" t="s">
        <v>105</v>
      </c>
      <c r="G42" s="12" t="s">
        <v>106</v>
      </c>
      <c r="H42" s="12">
        <v>36</v>
      </c>
      <c r="I42" s="12">
        <v>40</v>
      </c>
      <c r="J42" s="71">
        <v>22.01</v>
      </c>
      <c r="K42" s="59">
        <v>0</v>
      </c>
      <c r="L42" s="59">
        <v>22.01</v>
      </c>
    </row>
    <row r="43" spans="1:12" x14ac:dyDescent="0.3">
      <c r="A43" s="12">
        <v>2018</v>
      </c>
      <c r="B43" s="12" t="s">
        <v>211</v>
      </c>
      <c r="C43" s="17" t="s">
        <v>188</v>
      </c>
      <c r="D43" s="17" t="s">
        <v>189</v>
      </c>
      <c r="E43" s="12" t="s">
        <v>191</v>
      </c>
      <c r="F43" s="12" t="s">
        <v>105</v>
      </c>
      <c r="G43" s="12" t="s">
        <v>106</v>
      </c>
      <c r="H43" s="12">
        <v>41</v>
      </c>
      <c r="I43" s="12">
        <v>45</v>
      </c>
      <c r="J43" s="71">
        <v>26.61</v>
      </c>
      <c r="K43" s="59">
        <v>0</v>
      </c>
      <c r="L43" s="59">
        <v>26.61</v>
      </c>
    </row>
    <row r="44" spans="1:12" x14ac:dyDescent="0.3">
      <c r="A44" s="12">
        <v>2018</v>
      </c>
      <c r="B44" s="12" t="s">
        <v>211</v>
      </c>
      <c r="C44" s="17" t="s">
        <v>188</v>
      </c>
      <c r="D44" s="17" t="s">
        <v>189</v>
      </c>
      <c r="E44" s="12" t="s">
        <v>191</v>
      </c>
      <c r="F44" s="12" t="s">
        <v>105</v>
      </c>
      <c r="G44" s="12" t="s">
        <v>106</v>
      </c>
      <c r="H44" s="12">
        <v>46</v>
      </c>
      <c r="I44" s="12">
        <v>50</v>
      </c>
      <c r="J44" s="71">
        <v>31.93</v>
      </c>
      <c r="K44" s="59">
        <v>0</v>
      </c>
      <c r="L44" s="59">
        <v>31.93</v>
      </c>
    </row>
    <row r="45" spans="1:12" x14ac:dyDescent="0.3">
      <c r="A45" s="12">
        <v>2018</v>
      </c>
      <c r="B45" s="12" t="s">
        <v>211</v>
      </c>
      <c r="C45" s="17" t="s">
        <v>188</v>
      </c>
      <c r="D45" s="17" t="s">
        <v>189</v>
      </c>
      <c r="E45" s="12" t="s">
        <v>191</v>
      </c>
      <c r="F45" s="12" t="s">
        <v>105</v>
      </c>
      <c r="G45" s="12" t="s">
        <v>106</v>
      </c>
      <c r="H45" s="12">
        <v>51</v>
      </c>
      <c r="I45" s="12">
        <v>55</v>
      </c>
      <c r="J45" s="71">
        <v>50.62</v>
      </c>
      <c r="K45" s="59">
        <v>0</v>
      </c>
      <c r="L45" s="59">
        <v>50.62</v>
      </c>
    </row>
    <row r="46" spans="1:12" x14ac:dyDescent="0.3">
      <c r="A46" s="12">
        <v>2018</v>
      </c>
      <c r="B46" s="12" t="s">
        <v>211</v>
      </c>
      <c r="C46" s="17" t="s">
        <v>188</v>
      </c>
      <c r="D46" s="17" t="s">
        <v>189</v>
      </c>
      <c r="E46" s="12" t="s">
        <v>191</v>
      </c>
      <c r="F46" s="12" t="s">
        <v>105</v>
      </c>
      <c r="G46" s="12" t="s">
        <v>106</v>
      </c>
      <c r="H46" s="12">
        <v>56</v>
      </c>
      <c r="I46" s="12">
        <v>60</v>
      </c>
      <c r="J46" s="71">
        <v>51.15</v>
      </c>
      <c r="K46" s="59">
        <v>0</v>
      </c>
      <c r="L46" s="59">
        <v>51.15</v>
      </c>
    </row>
    <row r="47" spans="1:12" x14ac:dyDescent="0.3">
      <c r="A47" s="12">
        <v>2018</v>
      </c>
      <c r="B47" s="12" t="s">
        <v>211</v>
      </c>
      <c r="C47" s="17" t="s">
        <v>188</v>
      </c>
      <c r="D47" s="17" t="s">
        <v>189</v>
      </c>
      <c r="E47" s="12" t="s">
        <v>191</v>
      </c>
      <c r="F47" s="12" t="s">
        <v>105</v>
      </c>
      <c r="G47" s="12" t="s">
        <v>106</v>
      </c>
      <c r="H47" s="12">
        <v>61</v>
      </c>
      <c r="I47" s="12">
        <v>65</v>
      </c>
      <c r="J47" s="71">
        <v>102.86</v>
      </c>
      <c r="K47" s="59">
        <v>0</v>
      </c>
      <c r="L47" s="59">
        <v>102.86</v>
      </c>
    </row>
    <row r="48" spans="1:12" x14ac:dyDescent="0.3">
      <c r="A48" s="12">
        <v>2018</v>
      </c>
      <c r="B48" s="12" t="s">
        <v>211</v>
      </c>
      <c r="C48" s="17" t="s">
        <v>188</v>
      </c>
      <c r="D48" s="17" t="s">
        <v>189</v>
      </c>
      <c r="E48" s="12" t="s">
        <v>191</v>
      </c>
      <c r="F48" s="12" t="s">
        <v>105</v>
      </c>
      <c r="G48" s="12" t="s">
        <v>106</v>
      </c>
      <c r="H48" s="12">
        <v>66</v>
      </c>
      <c r="I48" s="12">
        <v>70</v>
      </c>
      <c r="J48" s="71">
        <v>177.97</v>
      </c>
      <c r="K48" s="59">
        <v>0</v>
      </c>
      <c r="L48" s="59">
        <v>177.97</v>
      </c>
    </row>
    <row r="49" spans="1:12" x14ac:dyDescent="0.3">
      <c r="A49" s="12">
        <v>2018</v>
      </c>
      <c r="B49" s="12" t="s">
        <v>211</v>
      </c>
      <c r="C49" s="17" t="s">
        <v>188</v>
      </c>
      <c r="D49" s="17" t="s">
        <v>189</v>
      </c>
      <c r="E49" s="12" t="s">
        <v>191</v>
      </c>
      <c r="F49" s="12" t="s">
        <v>105</v>
      </c>
      <c r="G49" s="12" t="s">
        <v>106</v>
      </c>
      <c r="H49" s="12">
        <v>71</v>
      </c>
      <c r="I49" s="12">
        <v>120</v>
      </c>
      <c r="J49" s="71">
        <v>177.97</v>
      </c>
      <c r="K49" s="59">
        <v>0</v>
      </c>
      <c r="L49" s="59">
        <v>177.97</v>
      </c>
    </row>
    <row r="50" spans="1:12" x14ac:dyDescent="0.3">
      <c r="A50" s="12">
        <v>2018</v>
      </c>
      <c r="B50" s="12" t="s">
        <v>211</v>
      </c>
      <c r="C50" s="17" t="s">
        <v>188</v>
      </c>
      <c r="D50" s="17" t="s">
        <v>189</v>
      </c>
      <c r="E50" s="12" t="s">
        <v>194</v>
      </c>
      <c r="F50" s="12" t="s">
        <v>105</v>
      </c>
      <c r="G50" s="12" t="s">
        <v>106</v>
      </c>
      <c r="H50" s="12">
        <v>0</v>
      </c>
      <c r="I50" s="12">
        <v>25</v>
      </c>
      <c r="J50" s="71">
        <v>4.28</v>
      </c>
      <c r="K50" s="59">
        <v>0</v>
      </c>
      <c r="L50" s="59">
        <v>4.28</v>
      </c>
    </row>
    <row r="51" spans="1:12" x14ac:dyDescent="0.3">
      <c r="A51" s="12">
        <v>2018</v>
      </c>
      <c r="B51" s="12" t="s">
        <v>211</v>
      </c>
      <c r="C51" s="17" t="s">
        <v>188</v>
      </c>
      <c r="D51" s="17" t="s">
        <v>189</v>
      </c>
      <c r="E51" s="12" t="s">
        <v>194</v>
      </c>
      <c r="F51" s="12" t="s">
        <v>105</v>
      </c>
      <c r="G51" s="12" t="s">
        <v>106</v>
      </c>
      <c r="H51" s="12">
        <v>26</v>
      </c>
      <c r="I51" s="12">
        <v>30</v>
      </c>
      <c r="J51" s="71">
        <v>5.47</v>
      </c>
      <c r="K51" s="59">
        <v>0</v>
      </c>
      <c r="L51" s="59">
        <v>5.47</v>
      </c>
    </row>
    <row r="52" spans="1:12" x14ac:dyDescent="0.3">
      <c r="A52" s="12">
        <v>2018</v>
      </c>
      <c r="B52" s="12" t="s">
        <v>211</v>
      </c>
      <c r="C52" s="17" t="s">
        <v>188</v>
      </c>
      <c r="D52" s="17" t="s">
        <v>189</v>
      </c>
      <c r="E52" s="12" t="s">
        <v>194</v>
      </c>
      <c r="F52" s="12" t="s">
        <v>105</v>
      </c>
      <c r="G52" s="12" t="s">
        <v>106</v>
      </c>
      <c r="H52" s="12">
        <v>31</v>
      </c>
      <c r="I52" s="12">
        <v>35</v>
      </c>
      <c r="J52" s="71">
        <v>6.24</v>
      </c>
      <c r="K52" s="59">
        <v>0</v>
      </c>
      <c r="L52" s="59">
        <v>6.24</v>
      </c>
    </row>
    <row r="53" spans="1:12" x14ac:dyDescent="0.3">
      <c r="A53" s="12">
        <v>2018</v>
      </c>
      <c r="B53" s="12" t="s">
        <v>211</v>
      </c>
      <c r="C53" s="17" t="s">
        <v>188</v>
      </c>
      <c r="D53" s="17" t="s">
        <v>189</v>
      </c>
      <c r="E53" s="12" t="s">
        <v>194</v>
      </c>
      <c r="F53" s="12" t="s">
        <v>105</v>
      </c>
      <c r="G53" s="12" t="s">
        <v>106</v>
      </c>
      <c r="H53" s="12">
        <v>36</v>
      </c>
      <c r="I53" s="12">
        <v>40</v>
      </c>
      <c r="J53" s="71">
        <v>7.94</v>
      </c>
      <c r="K53" s="59">
        <v>0</v>
      </c>
      <c r="L53" s="59">
        <v>7.94</v>
      </c>
    </row>
    <row r="54" spans="1:12" x14ac:dyDescent="0.3">
      <c r="A54" s="12">
        <v>2018</v>
      </c>
      <c r="B54" s="12" t="s">
        <v>211</v>
      </c>
      <c r="C54" s="17" t="s">
        <v>188</v>
      </c>
      <c r="D54" s="17" t="s">
        <v>189</v>
      </c>
      <c r="E54" s="12" t="s">
        <v>194</v>
      </c>
      <c r="F54" s="12" t="s">
        <v>105</v>
      </c>
      <c r="G54" s="12" t="s">
        <v>106</v>
      </c>
      <c r="H54" s="12">
        <v>41</v>
      </c>
      <c r="I54" s="12">
        <v>45</v>
      </c>
      <c r="J54" s="71">
        <v>9.4700000000000006</v>
      </c>
      <c r="K54" s="59">
        <v>0</v>
      </c>
      <c r="L54" s="59">
        <v>9.4700000000000006</v>
      </c>
    </row>
    <row r="55" spans="1:12" x14ac:dyDescent="0.3">
      <c r="A55" s="12">
        <v>2018</v>
      </c>
      <c r="B55" s="12" t="s">
        <v>211</v>
      </c>
      <c r="C55" s="17" t="s">
        <v>188</v>
      </c>
      <c r="D55" s="17" t="s">
        <v>189</v>
      </c>
      <c r="E55" s="12" t="s">
        <v>194</v>
      </c>
      <c r="F55" s="12" t="s">
        <v>105</v>
      </c>
      <c r="G55" s="12" t="s">
        <v>106</v>
      </c>
      <c r="H55" s="12">
        <v>46</v>
      </c>
      <c r="I55" s="12">
        <v>50</v>
      </c>
      <c r="J55" s="71">
        <v>11.21</v>
      </c>
      <c r="K55" s="59">
        <v>0</v>
      </c>
      <c r="L55" s="59">
        <v>11.21</v>
      </c>
    </row>
    <row r="56" spans="1:12" x14ac:dyDescent="0.3">
      <c r="A56" s="12">
        <v>2018</v>
      </c>
      <c r="B56" s="12" t="s">
        <v>211</v>
      </c>
      <c r="C56" s="17" t="s">
        <v>188</v>
      </c>
      <c r="D56" s="17" t="s">
        <v>189</v>
      </c>
      <c r="E56" s="12" t="s">
        <v>194</v>
      </c>
      <c r="F56" s="12" t="s">
        <v>105</v>
      </c>
      <c r="G56" s="12" t="s">
        <v>106</v>
      </c>
      <c r="H56" s="12">
        <v>51</v>
      </c>
      <c r="I56" s="12">
        <v>55</v>
      </c>
      <c r="J56" s="71">
        <v>17.03</v>
      </c>
      <c r="K56" s="59">
        <v>0</v>
      </c>
      <c r="L56" s="59">
        <v>17.03</v>
      </c>
    </row>
    <row r="57" spans="1:12" x14ac:dyDescent="0.3">
      <c r="A57" s="12">
        <v>2018</v>
      </c>
      <c r="B57" s="12" t="s">
        <v>211</v>
      </c>
      <c r="C57" s="17" t="s">
        <v>188</v>
      </c>
      <c r="D57" s="17" t="s">
        <v>189</v>
      </c>
      <c r="E57" s="12" t="s">
        <v>194</v>
      </c>
      <c r="F57" s="12" t="s">
        <v>105</v>
      </c>
      <c r="G57" s="12" t="s">
        <v>106</v>
      </c>
      <c r="H57" s="12">
        <v>56</v>
      </c>
      <c r="I57" s="12">
        <v>60</v>
      </c>
      <c r="J57" s="71">
        <v>16.61</v>
      </c>
      <c r="K57" s="59">
        <v>0</v>
      </c>
      <c r="L57" s="59">
        <v>16.61</v>
      </c>
    </row>
    <row r="58" spans="1:12" x14ac:dyDescent="0.3">
      <c r="A58" s="12">
        <v>2018</v>
      </c>
      <c r="B58" s="12" t="s">
        <v>211</v>
      </c>
      <c r="C58" s="17" t="s">
        <v>188</v>
      </c>
      <c r="D58" s="17" t="s">
        <v>189</v>
      </c>
      <c r="E58" s="12" t="s">
        <v>194</v>
      </c>
      <c r="F58" s="12" t="s">
        <v>105</v>
      </c>
      <c r="G58" s="12" t="s">
        <v>106</v>
      </c>
      <c r="H58" s="12">
        <v>61</v>
      </c>
      <c r="I58" s="12">
        <v>65</v>
      </c>
      <c r="J58" s="71">
        <v>33.68</v>
      </c>
      <c r="K58" s="59">
        <v>0</v>
      </c>
      <c r="L58" s="59">
        <v>33.68</v>
      </c>
    </row>
    <row r="59" spans="1:12" x14ac:dyDescent="0.3">
      <c r="A59" s="12">
        <v>2018</v>
      </c>
      <c r="B59" s="12" t="s">
        <v>211</v>
      </c>
      <c r="C59" s="17" t="s">
        <v>188</v>
      </c>
      <c r="D59" s="17" t="s">
        <v>189</v>
      </c>
      <c r="E59" s="12" t="s">
        <v>194</v>
      </c>
      <c r="F59" s="12" t="s">
        <v>105</v>
      </c>
      <c r="G59" s="12" t="s">
        <v>106</v>
      </c>
      <c r="H59" s="12">
        <v>66</v>
      </c>
      <c r="I59" s="12">
        <v>70</v>
      </c>
      <c r="J59" s="71">
        <v>59.16</v>
      </c>
      <c r="K59" s="59">
        <v>0</v>
      </c>
      <c r="L59" s="59">
        <v>59.16</v>
      </c>
    </row>
    <row r="60" spans="1:12" x14ac:dyDescent="0.3">
      <c r="A60" s="12">
        <v>2018</v>
      </c>
      <c r="B60" s="12" t="s">
        <v>211</v>
      </c>
      <c r="C60" s="17" t="s">
        <v>188</v>
      </c>
      <c r="D60" s="17" t="s">
        <v>189</v>
      </c>
      <c r="E60" s="12" t="s">
        <v>194</v>
      </c>
      <c r="F60" s="12" t="s">
        <v>105</v>
      </c>
      <c r="G60" s="12" t="s">
        <v>106</v>
      </c>
      <c r="H60" s="12">
        <v>71</v>
      </c>
      <c r="I60" s="12">
        <v>120</v>
      </c>
      <c r="J60" s="71">
        <v>59.16</v>
      </c>
      <c r="K60" s="59">
        <v>0</v>
      </c>
      <c r="L60" s="59">
        <v>59.16</v>
      </c>
    </row>
    <row r="61" spans="1:12" x14ac:dyDescent="0.3">
      <c r="A61" s="12">
        <v>2018</v>
      </c>
      <c r="B61" s="12" t="s">
        <v>211</v>
      </c>
      <c r="C61" s="17" t="s">
        <v>188</v>
      </c>
      <c r="D61" s="17" t="s">
        <v>189</v>
      </c>
      <c r="E61" s="12" t="s">
        <v>195</v>
      </c>
      <c r="F61" s="12" t="s">
        <v>105</v>
      </c>
      <c r="G61" s="12" t="s">
        <v>106</v>
      </c>
      <c r="H61" s="12">
        <v>0</v>
      </c>
      <c r="I61" s="12">
        <v>25</v>
      </c>
      <c r="J61" s="71">
        <v>5.53</v>
      </c>
      <c r="K61" s="59">
        <v>0</v>
      </c>
      <c r="L61" s="59">
        <v>5.53</v>
      </c>
    </row>
    <row r="62" spans="1:12" x14ac:dyDescent="0.3">
      <c r="A62" s="12">
        <v>2018</v>
      </c>
      <c r="B62" s="12" t="s">
        <v>211</v>
      </c>
      <c r="C62" s="17" t="s">
        <v>188</v>
      </c>
      <c r="D62" s="17" t="s">
        <v>189</v>
      </c>
      <c r="E62" s="12" t="s">
        <v>195</v>
      </c>
      <c r="F62" s="12" t="s">
        <v>105</v>
      </c>
      <c r="G62" s="12" t="s">
        <v>106</v>
      </c>
      <c r="H62" s="12">
        <v>26</v>
      </c>
      <c r="I62" s="12">
        <v>30</v>
      </c>
      <c r="J62" s="71">
        <v>7.16</v>
      </c>
      <c r="K62" s="59">
        <v>0</v>
      </c>
      <c r="L62" s="59">
        <v>7.16</v>
      </c>
    </row>
    <row r="63" spans="1:12" x14ac:dyDescent="0.3">
      <c r="A63" s="12">
        <v>2018</v>
      </c>
      <c r="B63" s="12" t="s">
        <v>211</v>
      </c>
      <c r="C63" s="17" t="s">
        <v>188</v>
      </c>
      <c r="D63" s="17" t="s">
        <v>189</v>
      </c>
      <c r="E63" s="12" t="s">
        <v>195</v>
      </c>
      <c r="F63" s="12" t="s">
        <v>105</v>
      </c>
      <c r="G63" s="12" t="s">
        <v>106</v>
      </c>
      <c r="H63" s="12">
        <v>31</v>
      </c>
      <c r="I63" s="12">
        <v>35</v>
      </c>
      <c r="J63" s="71">
        <v>8.82</v>
      </c>
      <c r="K63" s="59">
        <v>0</v>
      </c>
      <c r="L63" s="59">
        <v>8.82</v>
      </c>
    </row>
    <row r="64" spans="1:12" x14ac:dyDescent="0.3">
      <c r="A64" s="12">
        <v>2018</v>
      </c>
      <c r="B64" s="12" t="s">
        <v>211</v>
      </c>
      <c r="C64" s="17" t="s">
        <v>188</v>
      </c>
      <c r="D64" s="17" t="s">
        <v>189</v>
      </c>
      <c r="E64" s="12" t="s">
        <v>195</v>
      </c>
      <c r="F64" s="12" t="s">
        <v>105</v>
      </c>
      <c r="G64" s="12" t="s">
        <v>106</v>
      </c>
      <c r="H64" s="12">
        <v>36</v>
      </c>
      <c r="I64" s="12">
        <v>40</v>
      </c>
      <c r="J64" s="71">
        <v>11.75</v>
      </c>
      <c r="K64" s="59">
        <v>0</v>
      </c>
      <c r="L64" s="59">
        <v>11.75</v>
      </c>
    </row>
    <row r="65" spans="1:12" x14ac:dyDescent="0.3">
      <c r="A65" s="12">
        <v>2018</v>
      </c>
      <c r="B65" s="12" t="s">
        <v>211</v>
      </c>
      <c r="C65" s="17" t="s">
        <v>188</v>
      </c>
      <c r="D65" s="17" t="s">
        <v>189</v>
      </c>
      <c r="E65" s="12" t="s">
        <v>195</v>
      </c>
      <c r="F65" s="12" t="s">
        <v>105</v>
      </c>
      <c r="G65" s="12" t="s">
        <v>106</v>
      </c>
      <c r="H65" s="12">
        <v>41</v>
      </c>
      <c r="I65" s="12">
        <v>45</v>
      </c>
      <c r="J65" s="71">
        <v>14.05</v>
      </c>
      <c r="K65" s="59">
        <v>0</v>
      </c>
      <c r="L65" s="59">
        <v>14.05</v>
      </c>
    </row>
    <row r="66" spans="1:12" x14ac:dyDescent="0.3">
      <c r="A66" s="12">
        <v>2018</v>
      </c>
      <c r="B66" s="12" t="s">
        <v>211</v>
      </c>
      <c r="C66" s="17" t="s">
        <v>188</v>
      </c>
      <c r="D66" s="17" t="s">
        <v>189</v>
      </c>
      <c r="E66" s="12" t="s">
        <v>195</v>
      </c>
      <c r="F66" s="12" t="s">
        <v>105</v>
      </c>
      <c r="G66" s="12" t="s">
        <v>106</v>
      </c>
      <c r="H66" s="12">
        <v>46</v>
      </c>
      <c r="I66" s="12">
        <v>50</v>
      </c>
      <c r="J66" s="71">
        <v>16.71</v>
      </c>
      <c r="K66" s="59">
        <v>0</v>
      </c>
      <c r="L66" s="59">
        <v>16.71</v>
      </c>
    </row>
    <row r="67" spans="1:12" x14ac:dyDescent="0.3">
      <c r="A67" s="12">
        <v>2018</v>
      </c>
      <c r="B67" s="12" t="s">
        <v>211</v>
      </c>
      <c r="C67" s="17" t="s">
        <v>188</v>
      </c>
      <c r="D67" s="17" t="s">
        <v>189</v>
      </c>
      <c r="E67" s="12" t="s">
        <v>195</v>
      </c>
      <c r="F67" s="12" t="s">
        <v>105</v>
      </c>
      <c r="G67" s="12" t="s">
        <v>106</v>
      </c>
      <c r="H67" s="12">
        <v>51</v>
      </c>
      <c r="I67" s="12">
        <v>55</v>
      </c>
      <c r="J67" s="71">
        <v>26.05</v>
      </c>
      <c r="K67" s="59">
        <v>0</v>
      </c>
      <c r="L67" s="59">
        <v>26.05</v>
      </c>
    </row>
    <row r="68" spans="1:12" x14ac:dyDescent="0.3">
      <c r="A68" s="12">
        <v>2018</v>
      </c>
      <c r="B68" s="12" t="s">
        <v>211</v>
      </c>
      <c r="C68" s="17" t="s">
        <v>188</v>
      </c>
      <c r="D68" s="17" t="s">
        <v>189</v>
      </c>
      <c r="E68" s="12" t="s">
        <v>195</v>
      </c>
      <c r="F68" s="12" t="s">
        <v>105</v>
      </c>
      <c r="G68" s="12" t="s">
        <v>106</v>
      </c>
      <c r="H68" s="12">
        <v>56</v>
      </c>
      <c r="I68" s="12">
        <v>60</v>
      </c>
      <c r="J68" s="71">
        <v>26.32</v>
      </c>
      <c r="K68" s="59">
        <v>0</v>
      </c>
      <c r="L68" s="59">
        <v>26.32</v>
      </c>
    </row>
    <row r="69" spans="1:12" x14ac:dyDescent="0.3">
      <c r="A69" s="12">
        <v>2018</v>
      </c>
      <c r="B69" s="12" t="s">
        <v>211</v>
      </c>
      <c r="C69" s="17" t="s">
        <v>188</v>
      </c>
      <c r="D69" s="17" t="s">
        <v>189</v>
      </c>
      <c r="E69" s="12" t="s">
        <v>195</v>
      </c>
      <c r="F69" s="12" t="s">
        <v>105</v>
      </c>
      <c r="G69" s="12" t="s">
        <v>106</v>
      </c>
      <c r="H69" s="12">
        <v>61</v>
      </c>
      <c r="I69" s="12">
        <v>65</v>
      </c>
      <c r="J69" s="71">
        <v>52.18</v>
      </c>
      <c r="K69" s="59">
        <v>0</v>
      </c>
      <c r="L69" s="59">
        <v>52.18</v>
      </c>
    </row>
    <row r="70" spans="1:12" x14ac:dyDescent="0.3">
      <c r="A70" s="12">
        <v>2018</v>
      </c>
      <c r="B70" s="12" t="s">
        <v>211</v>
      </c>
      <c r="C70" s="17" t="s">
        <v>188</v>
      </c>
      <c r="D70" s="17" t="s">
        <v>189</v>
      </c>
      <c r="E70" s="12" t="s">
        <v>195</v>
      </c>
      <c r="F70" s="12" t="s">
        <v>105</v>
      </c>
      <c r="G70" s="12" t="s">
        <v>106</v>
      </c>
      <c r="H70" s="12">
        <v>66</v>
      </c>
      <c r="I70" s="12">
        <v>70</v>
      </c>
      <c r="J70" s="71">
        <v>89.73</v>
      </c>
      <c r="K70" s="59">
        <v>0</v>
      </c>
      <c r="L70" s="59">
        <v>89.73</v>
      </c>
    </row>
    <row r="71" spans="1:12" x14ac:dyDescent="0.3">
      <c r="A71" s="12">
        <v>2018</v>
      </c>
      <c r="B71" s="12" t="s">
        <v>211</v>
      </c>
      <c r="C71" s="17" t="s">
        <v>188</v>
      </c>
      <c r="D71" s="17" t="s">
        <v>189</v>
      </c>
      <c r="E71" s="12" t="s">
        <v>195</v>
      </c>
      <c r="F71" s="12" t="s">
        <v>105</v>
      </c>
      <c r="G71" s="12" t="s">
        <v>106</v>
      </c>
      <c r="H71" s="12">
        <v>71</v>
      </c>
      <c r="I71" s="12">
        <v>120</v>
      </c>
      <c r="J71" s="71">
        <v>89.73</v>
      </c>
      <c r="K71" s="59">
        <v>0</v>
      </c>
      <c r="L71" s="59">
        <v>89.73</v>
      </c>
    </row>
    <row r="72" spans="1:12" x14ac:dyDescent="0.3">
      <c r="A72" s="12">
        <v>2018</v>
      </c>
      <c r="B72" s="12" t="s">
        <v>211</v>
      </c>
      <c r="C72" s="17" t="s">
        <v>188</v>
      </c>
      <c r="D72" s="17" t="s">
        <v>189</v>
      </c>
      <c r="E72" s="12" t="s">
        <v>197</v>
      </c>
      <c r="F72" s="12" t="s">
        <v>105</v>
      </c>
      <c r="G72" s="12" t="s">
        <v>106</v>
      </c>
      <c r="H72" s="12">
        <v>0</v>
      </c>
      <c r="I72" s="12">
        <v>25</v>
      </c>
      <c r="J72" s="71">
        <v>3.51</v>
      </c>
      <c r="K72" s="59">
        <v>0</v>
      </c>
      <c r="L72" s="59">
        <v>3.51</v>
      </c>
    </row>
    <row r="73" spans="1:12" x14ac:dyDescent="0.3">
      <c r="A73" s="12">
        <v>2018</v>
      </c>
      <c r="B73" s="12" t="s">
        <v>211</v>
      </c>
      <c r="C73" s="17" t="s">
        <v>188</v>
      </c>
      <c r="D73" s="17" t="s">
        <v>189</v>
      </c>
      <c r="E73" s="12" t="s">
        <v>197</v>
      </c>
      <c r="F73" s="12" t="s">
        <v>105</v>
      </c>
      <c r="G73" s="12" t="s">
        <v>106</v>
      </c>
      <c r="H73" s="12">
        <v>26</v>
      </c>
      <c r="I73" s="12">
        <v>30</v>
      </c>
      <c r="J73" s="71">
        <v>4.33</v>
      </c>
      <c r="K73" s="59">
        <v>0</v>
      </c>
      <c r="L73" s="59">
        <v>4.33</v>
      </c>
    </row>
    <row r="74" spans="1:12" x14ac:dyDescent="0.3">
      <c r="A74" s="12">
        <v>2018</v>
      </c>
      <c r="B74" s="12" t="s">
        <v>211</v>
      </c>
      <c r="C74" s="17" t="s">
        <v>188</v>
      </c>
      <c r="D74" s="17" t="s">
        <v>189</v>
      </c>
      <c r="E74" s="12" t="s">
        <v>197</v>
      </c>
      <c r="F74" s="12" t="s">
        <v>105</v>
      </c>
      <c r="G74" s="12" t="s">
        <v>106</v>
      </c>
      <c r="H74" s="12">
        <v>31</v>
      </c>
      <c r="I74" s="12">
        <v>35</v>
      </c>
      <c r="J74" s="71">
        <v>5.15</v>
      </c>
      <c r="K74" s="59">
        <v>0</v>
      </c>
      <c r="L74" s="59">
        <v>5.15</v>
      </c>
    </row>
    <row r="75" spans="1:12" x14ac:dyDescent="0.3">
      <c r="A75" s="12">
        <v>2018</v>
      </c>
      <c r="B75" s="12" t="s">
        <v>211</v>
      </c>
      <c r="C75" s="17" t="s">
        <v>188</v>
      </c>
      <c r="D75" s="17" t="s">
        <v>189</v>
      </c>
      <c r="E75" s="12" t="s">
        <v>197</v>
      </c>
      <c r="F75" s="12" t="s">
        <v>105</v>
      </c>
      <c r="G75" s="12" t="s">
        <v>106</v>
      </c>
      <c r="H75" s="12">
        <v>36</v>
      </c>
      <c r="I75" s="12">
        <v>40</v>
      </c>
      <c r="J75" s="71">
        <v>6.62</v>
      </c>
      <c r="K75" s="59">
        <v>0</v>
      </c>
      <c r="L75" s="59">
        <v>6.62</v>
      </c>
    </row>
    <row r="76" spans="1:12" x14ac:dyDescent="0.3">
      <c r="A76" s="12">
        <v>2018</v>
      </c>
      <c r="B76" s="12" t="s">
        <v>211</v>
      </c>
      <c r="C76" s="17" t="s">
        <v>188</v>
      </c>
      <c r="D76" s="17" t="s">
        <v>189</v>
      </c>
      <c r="E76" s="12" t="s">
        <v>197</v>
      </c>
      <c r="F76" s="12" t="s">
        <v>105</v>
      </c>
      <c r="G76" s="12" t="s">
        <v>106</v>
      </c>
      <c r="H76" s="12">
        <v>41</v>
      </c>
      <c r="I76" s="12">
        <v>45</v>
      </c>
      <c r="J76" s="71">
        <v>7.77</v>
      </c>
      <c r="K76" s="59">
        <v>0</v>
      </c>
      <c r="L76" s="59">
        <v>7.77</v>
      </c>
    </row>
    <row r="77" spans="1:12" x14ac:dyDescent="0.3">
      <c r="A77" s="12">
        <v>2018</v>
      </c>
      <c r="B77" s="12" t="s">
        <v>211</v>
      </c>
      <c r="C77" s="17" t="s">
        <v>188</v>
      </c>
      <c r="D77" s="17" t="s">
        <v>189</v>
      </c>
      <c r="E77" s="12" t="s">
        <v>197</v>
      </c>
      <c r="F77" s="12" t="s">
        <v>105</v>
      </c>
      <c r="G77" s="12" t="s">
        <v>106</v>
      </c>
      <c r="H77" s="12">
        <v>46</v>
      </c>
      <c r="I77" s="12">
        <v>50</v>
      </c>
      <c r="J77" s="71">
        <v>9.1</v>
      </c>
      <c r="K77" s="59">
        <v>0</v>
      </c>
      <c r="L77" s="59">
        <v>9.1</v>
      </c>
    </row>
    <row r="78" spans="1:12" x14ac:dyDescent="0.3">
      <c r="A78" s="12">
        <v>2018</v>
      </c>
      <c r="B78" s="12" t="s">
        <v>211</v>
      </c>
      <c r="C78" s="17" t="s">
        <v>188</v>
      </c>
      <c r="D78" s="17" t="s">
        <v>189</v>
      </c>
      <c r="E78" s="12" t="s">
        <v>197</v>
      </c>
      <c r="F78" s="12" t="s">
        <v>105</v>
      </c>
      <c r="G78" s="12" t="s">
        <v>106</v>
      </c>
      <c r="H78" s="12">
        <v>51</v>
      </c>
      <c r="I78" s="12">
        <v>55</v>
      </c>
      <c r="J78" s="71">
        <v>13.77</v>
      </c>
      <c r="K78" s="59">
        <v>0</v>
      </c>
      <c r="L78" s="59">
        <v>13.77</v>
      </c>
    </row>
    <row r="79" spans="1:12" x14ac:dyDescent="0.3">
      <c r="A79" s="12">
        <v>2018</v>
      </c>
      <c r="B79" s="12" t="s">
        <v>211</v>
      </c>
      <c r="C79" s="17" t="s">
        <v>188</v>
      </c>
      <c r="D79" s="17" t="s">
        <v>189</v>
      </c>
      <c r="E79" s="12" t="s">
        <v>197</v>
      </c>
      <c r="F79" s="12" t="s">
        <v>105</v>
      </c>
      <c r="G79" s="12" t="s">
        <v>106</v>
      </c>
      <c r="H79" s="12">
        <v>56</v>
      </c>
      <c r="I79" s="12">
        <v>60</v>
      </c>
      <c r="J79" s="71">
        <v>13.91</v>
      </c>
      <c r="K79" s="59">
        <v>0</v>
      </c>
      <c r="L79" s="59">
        <v>13.91</v>
      </c>
    </row>
    <row r="80" spans="1:12" x14ac:dyDescent="0.3">
      <c r="A80" s="12">
        <v>2018</v>
      </c>
      <c r="B80" s="12" t="s">
        <v>211</v>
      </c>
      <c r="C80" s="17" t="s">
        <v>188</v>
      </c>
      <c r="D80" s="17" t="s">
        <v>189</v>
      </c>
      <c r="E80" s="12" t="s">
        <v>197</v>
      </c>
      <c r="F80" s="12" t="s">
        <v>105</v>
      </c>
      <c r="G80" s="12" t="s">
        <v>106</v>
      </c>
      <c r="H80" s="12">
        <v>61</v>
      </c>
      <c r="I80" s="12">
        <v>65</v>
      </c>
      <c r="J80" s="71">
        <v>26.83</v>
      </c>
      <c r="K80" s="59">
        <v>0</v>
      </c>
      <c r="L80" s="59">
        <v>26.83</v>
      </c>
    </row>
    <row r="81" spans="1:12" x14ac:dyDescent="0.3">
      <c r="A81" s="12">
        <v>2018</v>
      </c>
      <c r="B81" s="12" t="s">
        <v>211</v>
      </c>
      <c r="C81" s="17" t="s">
        <v>188</v>
      </c>
      <c r="D81" s="17" t="s">
        <v>189</v>
      </c>
      <c r="E81" s="12" t="s">
        <v>197</v>
      </c>
      <c r="F81" s="12" t="s">
        <v>105</v>
      </c>
      <c r="G81" s="12" t="s">
        <v>106</v>
      </c>
      <c r="H81" s="12">
        <v>66</v>
      </c>
      <c r="I81" s="12">
        <v>70</v>
      </c>
      <c r="J81" s="71">
        <v>45.61</v>
      </c>
      <c r="K81" s="59">
        <v>0</v>
      </c>
      <c r="L81" s="59">
        <v>45.61</v>
      </c>
    </row>
    <row r="82" spans="1:12" x14ac:dyDescent="0.3">
      <c r="A82" s="12">
        <v>2018</v>
      </c>
      <c r="B82" s="12" t="s">
        <v>211</v>
      </c>
      <c r="C82" s="17" t="s">
        <v>188</v>
      </c>
      <c r="D82" s="17" t="s">
        <v>189</v>
      </c>
      <c r="E82" s="12" t="s">
        <v>197</v>
      </c>
      <c r="F82" s="12" t="s">
        <v>105</v>
      </c>
      <c r="G82" s="12" t="s">
        <v>106</v>
      </c>
      <c r="H82" s="12">
        <v>71</v>
      </c>
      <c r="I82" s="12">
        <v>120</v>
      </c>
      <c r="J82" s="71">
        <v>45.61</v>
      </c>
      <c r="K82" s="59">
        <v>0</v>
      </c>
      <c r="L82" s="59">
        <v>45.61</v>
      </c>
    </row>
    <row r="83" spans="1:12" x14ac:dyDescent="0.3">
      <c r="A83" s="12">
        <v>2018</v>
      </c>
      <c r="B83" s="12" t="s">
        <v>211</v>
      </c>
      <c r="C83" s="17" t="s">
        <v>188</v>
      </c>
      <c r="D83" s="17" t="s">
        <v>189</v>
      </c>
      <c r="E83" s="12" t="s">
        <v>196</v>
      </c>
      <c r="F83" s="12" t="s">
        <v>105</v>
      </c>
      <c r="G83" s="12" t="s">
        <v>106</v>
      </c>
      <c r="H83" s="12">
        <v>0</v>
      </c>
      <c r="I83" s="12">
        <v>25</v>
      </c>
      <c r="J83" s="71">
        <v>2.88</v>
      </c>
      <c r="K83" s="59">
        <v>0</v>
      </c>
      <c r="L83" s="59">
        <v>2.88</v>
      </c>
    </row>
    <row r="84" spans="1:12" x14ac:dyDescent="0.3">
      <c r="A84" s="12">
        <v>2018</v>
      </c>
      <c r="B84" s="12" t="s">
        <v>211</v>
      </c>
      <c r="C84" s="17" t="s">
        <v>188</v>
      </c>
      <c r="D84" s="17" t="s">
        <v>189</v>
      </c>
      <c r="E84" s="12" t="s">
        <v>196</v>
      </c>
      <c r="F84" s="12" t="s">
        <v>105</v>
      </c>
      <c r="G84" s="12" t="s">
        <v>106</v>
      </c>
      <c r="H84" s="12">
        <v>26</v>
      </c>
      <c r="I84" s="12">
        <v>30</v>
      </c>
      <c r="J84" s="71">
        <v>3.48</v>
      </c>
      <c r="K84" s="59">
        <v>0</v>
      </c>
      <c r="L84" s="59">
        <v>3.48</v>
      </c>
    </row>
    <row r="85" spans="1:12" x14ac:dyDescent="0.3">
      <c r="A85" s="12">
        <v>2018</v>
      </c>
      <c r="B85" s="12" t="s">
        <v>211</v>
      </c>
      <c r="C85" s="17" t="s">
        <v>188</v>
      </c>
      <c r="D85" s="17" t="s">
        <v>189</v>
      </c>
      <c r="E85" s="12" t="s">
        <v>196</v>
      </c>
      <c r="F85" s="12" t="s">
        <v>105</v>
      </c>
      <c r="G85" s="12" t="s">
        <v>106</v>
      </c>
      <c r="H85" s="12">
        <v>31</v>
      </c>
      <c r="I85" s="12">
        <v>35</v>
      </c>
      <c r="J85" s="71">
        <v>3.86</v>
      </c>
      <c r="K85" s="59">
        <v>0</v>
      </c>
      <c r="L85" s="59">
        <v>3.86</v>
      </c>
    </row>
    <row r="86" spans="1:12" x14ac:dyDescent="0.3">
      <c r="A86" s="12">
        <v>2018</v>
      </c>
      <c r="B86" s="12" t="s">
        <v>211</v>
      </c>
      <c r="C86" s="17" t="s">
        <v>188</v>
      </c>
      <c r="D86" s="17" t="s">
        <v>189</v>
      </c>
      <c r="E86" s="12" t="s">
        <v>196</v>
      </c>
      <c r="F86" s="12" t="s">
        <v>105</v>
      </c>
      <c r="G86" s="12" t="s">
        <v>106</v>
      </c>
      <c r="H86" s="12">
        <v>36</v>
      </c>
      <c r="I86" s="12">
        <v>40</v>
      </c>
      <c r="J86" s="71">
        <v>4.72</v>
      </c>
      <c r="K86" s="59">
        <v>0</v>
      </c>
      <c r="L86" s="59">
        <v>4.72</v>
      </c>
    </row>
    <row r="87" spans="1:12" x14ac:dyDescent="0.3">
      <c r="A87" s="12">
        <v>2018</v>
      </c>
      <c r="B87" s="12" t="s">
        <v>211</v>
      </c>
      <c r="C87" s="17" t="s">
        <v>188</v>
      </c>
      <c r="D87" s="17" t="s">
        <v>189</v>
      </c>
      <c r="E87" s="12" t="s">
        <v>196</v>
      </c>
      <c r="F87" s="12" t="s">
        <v>105</v>
      </c>
      <c r="G87" s="12" t="s">
        <v>106</v>
      </c>
      <c r="H87" s="12">
        <v>41</v>
      </c>
      <c r="I87" s="12">
        <v>45</v>
      </c>
      <c r="J87" s="71">
        <v>5.48</v>
      </c>
      <c r="K87" s="59">
        <v>0</v>
      </c>
      <c r="L87" s="59">
        <v>5.48</v>
      </c>
    </row>
    <row r="88" spans="1:12" x14ac:dyDescent="0.3">
      <c r="A88" s="12">
        <v>2018</v>
      </c>
      <c r="B88" s="12" t="s">
        <v>211</v>
      </c>
      <c r="C88" s="17" t="s">
        <v>188</v>
      </c>
      <c r="D88" s="17" t="s">
        <v>189</v>
      </c>
      <c r="E88" s="12" t="s">
        <v>196</v>
      </c>
      <c r="F88" s="12" t="s">
        <v>105</v>
      </c>
      <c r="G88" s="12" t="s">
        <v>106</v>
      </c>
      <c r="H88" s="12">
        <v>46</v>
      </c>
      <c r="I88" s="12">
        <v>50</v>
      </c>
      <c r="J88" s="71">
        <v>6.35</v>
      </c>
      <c r="K88" s="59">
        <v>0</v>
      </c>
      <c r="L88" s="59">
        <v>6.35</v>
      </c>
    </row>
    <row r="89" spans="1:12" x14ac:dyDescent="0.3">
      <c r="A89" s="12">
        <v>2018</v>
      </c>
      <c r="B89" s="12" t="s">
        <v>211</v>
      </c>
      <c r="C89" s="17" t="s">
        <v>188</v>
      </c>
      <c r="D89" s="17" t="s">
        <v>189</v>
      </c>
      <c r="E89" s="12" t="s">
        <v>196</v>
      </c>
      <c r="F89" s="12" t="s">
        <v>105</v>
      </c>
      <c r="G89" s="12" t="s">
        <v>106</v>
      </c>
      <c r="H89" s="12">
        <v>51</v>
      </c>
      <c r="I89" s="12">
        <v>55</v>
      </c>
      <c r="J89" s="71">
        <v>9.26</v>
      </c>
      <c r="K89" s="59">
        <v>0</v>
      </c>
      <c r="L89" s="59">
        <v>9.26</v>
      </c>
    </row>
    <row r="90" spans="1:12" x14ac:dyDescent="0.3">
      <c r="A90" s="12">
        <v>2018</v>
      </c>
      <c r="B90" s="12" t="s">
        <v>211</v>
      </c>
      <c r="C90" s="17" t="s">
        <v>188</v>
      </c>
      <c r="D90" s="17" t="s">
        <v>189</v>
      </c>
      <c r="E90" s="12" t="s">
        <v>196</v>
      </c>
      <c r="F90" s="12" t="s">
        <v>105</v>
      </c>
      <c r="G90" s="12" t="s">
        <v>106</v>
      </c>
      <c r="H90" s="12">
        <v>56</v>
      </c>
      <c r="I90" s="12">
        <v>60</v>
      </c>
      <c r="J90" s="71">
        <v>9.0500000000000007</v>
      </c>
      <c r="K90" s="59">
        <v>0</v>
      </c>
      <c r="L90" s="59">
        <v>9.0500000000000007</v>
      </c>
    </row>
    <row r="91" spans="1:12" x14ac:dyDescent="0.3">
      <c r="A91" s="12">
        <v>2018</v>
      </c>
      <c r="B91" s="12" t="s">
        <v>211</v>
      </c>
      <c r="C91" s="17" t="s">
        <v>188</v>
      </c>
      <c r="D91" s="17" t="s">
        <v>189</v>
      </c>
      <c r="E91" s="12" t="s">
        <v>196</v>
      </c>
      <c r="F91" s="12" t="s">
        <v>105</v>
      </c>
      <c r="G91" s="12" t="s">
        <v>106</v>
      </c>
      <c r="H91" s="12">
        <v>61</v>
      </c>
      <c r="I91" s="12">
        <v>65</v>
      </c>
      <c r="J91" s="71">
        <v>17.579999999999998</v>
      </c>
      <c r="K91" s="59">
        <v>0</v>
      </c>
      <c r="L91" s="59">
        <v>17.579999999999998</v>
      </c>
    </row>
    <row r="92" spans="1:12" x14ac:dyDescent="0.3">
      <c r="A92" s="12">
        <v>2018</v>
      </c>
      <c r="B92" s="12" t="s">
        <v>211</v>
      </c>
      <c r="C92" s="17" t="s">
        <v>188</v>
      </c>
      <c r="D92" s="17" t="s">
        <v>189</v>
      </c>
      <c r="E92" s="12" t="s">
        <v>196</v>
      </c>
      <c r="F92" s="12" t="s">
        <v>105</v>
      </c>
      <c r="G92" s="12" t="s">
        <v>106</v>
      </c>
      <c r="H92" s="12">
        <v>66</v>
      </c>
      <c r="I92" s="12">
        <v>70</v>
      </c>
      <c r="J92" s="71">
        <v>30.33</v>
      </c>
      <c r="K92" s="59">
        <v>0</v>
      </c>
      <c r="L92" s="59">
        <v>30.33</v>
      </c>
    </row>
    <row r="93" spans="1:12" x14ac:dyDescent="0.3">
      <c r="A93" s="12">
        <v>2018</v>
      </c>
      <c r="B93" s="12" t="s">
        <v>211</v>
      </c>
      <c r="C93" s="17" t="s">
        <v>188</v>
      </c>
      <c r="D93" s="17" t="s">
        <v>189</v>
      </c>
      <c r="E93" s="12" t="s">
        <v>196</v>
      </c>
      <c r="F93" s="12" t="s">
        <v>105</v>
      </c>
      <c r="G93" s="12" t="s">
        <v>106</v>
      </c>
      <c r="H93" s="12">
        <v>71</v>
      </c>
      <c r="I93" s="12">
        <v>120</v>
      </c>
      <c r="J93" s="71">
        <v>30.33</v>
      </c>
      <c r="K93" s="59">
        <v>0</v>
      </c>
      <c r="L93" s="59">
        <v>30.33</v>
      </c>
    </row>
    <row r="94" spans="1:12" x14ac:dyDescent="0.3">
      <c r="A94" s="12">
        <v>2018</v>
      </c>
      <c r="B94" s="12" t="s">
        <v>211</v>
      </c>
      <c r="C94" s="17">
        <v>21</v>
      </c>
      <c r="D94" s="17" t="s">
        <v>199</v>
      </c>
      <c r="E94" s="12" t="s">
        <v>108</v>
      </c>
      <c r="F94" s="12" t="s">
        <v>105</v>
      </c>
      <c r="G94" s="12" t="s">
        <v>106</v>
      </c>
      <c r="H94" s="12">
        <v>0</v>
      </c>
      <c r="I94" s="12">
        <v>24</v>
      </c>
      <c r="J94" s="71">
        <v>5.7000000000000002E-2</v>
      </c>
      <c r="K94" s="59">
        <v>0</v>
      </c>
      <c r="L94" s="59">
        <v>5.7000000000000002E-2</v>
      </c>
    </row>
    <row r="95" spans="1:12" x14ac:dyDescent="0.3">
      <c r="A95" s="12">
        <v>2018</v>
      </c>
      <c r="B95" s="12" t="s">
        <v>211</v>
      </c>
      <c r="C95" s="17">
        <v>21</v>
      </c>
      <c r="D95" s="17" t="s">
        <v>199</v>
      </c>
      <c r="E95" s="12" t="s">
        <v>108</v>
      </c>
      <c r="F95" s="12" t="s">
        <v>105</v>
      </c>
      <c r="G95" s="12" t="s">
        <v>106</v>
      </c>
      <c r="H95" s="12">
        <v>25</v>
      </c>
      <c r="I95" s="12">
        <v>29</v>
      </c>
      <c r="J95" s="71">
        <v>6.6000000000000003E-2</v>
      </c>
      <c r="K95" s="59">
        <v>0</v>
      </c>
      <c r="L95" s="59">
        <v>6.6000000000000003E-2</v>
      </c>
    </row>
    <row r="96" spans="1:12" x14ac:dyDescent="0.3">
      <c r="A96" s="12">
        <v>2018</v>
      </c>
      <c r="B96" s="12" t="s">
        <v>211</v>
      </c>
      <c r="C96" s="17">
        <v>21</v>
      </c>
      <c r="D96" s="17" t="s">
        <v>199</v>
      </c>
      <c r="E96" s="12" t="s">
        <v>108</v>
      </c>
      <c r="F96" s="12" t="s">
        <v>105</v>
      </c>
      <c r="G96" s="12" t="s">
        <v>106</v>
      </c>
      <c r="H96" s="12">
        <v>30</v>
      </c>
      <c r="I96" s="12">
        <v>34</v>
      </c>
      <c r="J96" s="71">
        <v>8.3000000000000004E-2</v>
      </c>
      <c r="K96" s="59">
        <v>0</v>
      </c>
      <c r="L96" s="59">
        <v>8.3000000000000004E-2</v>
      </c>
    </row>
    <row r="97" spans="1:12" x14ac:dyDescent="0.3">
      <c r="A97" s="12">
        <v>2018</v>
      </c>
      <c r="B97" s="12" t="s">
        <v>211</v>
      </c>
      <c r="C97" s="17">
        <v>21</v>
      </c>
      <c r="D97" s="17" t="s">
        <v>199</v>
      </c>
      <c r="E97" s="12" t="s">
        <v>108</v>
      </c>
      <c r="F97" s="12" t="s">
        <v>105</v>
      </c>
      <c r="G97" s="12" t="s">
        <v>106</v>
      </c>
      <c r="H97" s="12">
        <v>35</v>
      </c>
      <c r="I97" s="12">
        <v>39</v>
      </c>
      <c r="J97" s="71">
        <v>9.0999999999999998E-2</v>
      </c>
      <c r="K97" s="59">
        <v>0</v>
      </c>
      <c r="L97" s="59">
        <v>9.0999999999999998E-2</v>
      </c>
    </row>
    <row r="98" spans="1:12" x14ac:dyDescent="0.3">
      <c r="A98" s="12">
        <v>2018</v>
      </c>
      <c r="B98" s="12" t="s">
        <v>211</v>
      </c>
      <c r="C98" s="17">
        <v>21</v>
      </c>
      <c r="D98" s="17" t="s">
        <v>199</v>
      </c>
      <c r="E98" s="12" t="s">
        <v>108</v>
      </c>
      <c r="F98" s="12" t="s">
        <v>105</v>
      </c>
      <c r="G98" s="12" t="s">
        <v>106</v>
      </c>
      <c r="H98" s="12">
        <v>40</v>
      </c>
      <c r="I98" s="12">
        <v>44</v>
      </c>
      <c r="J98" s="71">
        <v>0.109</v>
      </c>
      <c r="K98" s="59">
        <v>0</v>
      </c>
      <c r="L98" s="59">
        <v>0.109</v>
      </c>
    </row>
    <row r="99" spans="1:12" x14ac:dyDescent="0.3">
      <c r="A99" s="12">
        <v>2018</v>
      </c>
      <c r="B99" s="12" t="s">
        <v>211</v>
      </c>
      <c r="C99" s="17">
        <v>21</v>
      </c>
      <c r="D99" s="17" t="s">
        <v>199</v>
      </c>
      <c r="E99" s="12" t="s">
        <v>108</v>
      </c>
      <c r="F99" s="12" t="s">
        <v>105</v>
      </c>
      <c r="G99" s="12" t="s">
        <v>106</v>
      </c>
      <c r="H99" s="12">
        <v>45</v>
      </c>
      <c r="I99" s="12">
        <v>49</v>
      </c>
      <c r="J99" s="71">
        <v>0.14299999999999999</v>
      </c>
      <c r="K99" s="59">
        <v>0</v>
      </c>
      <c r="L99" s="59">
        <v>0.14299999999999999</v>
      </c>
    </row>
    <row r="100" spans="1:12" x14ac:dyDescent="0.3">
      <c r="A100" s="12">
        <v>2018</v>
      </c>
      <c r="B100" s="12" t="s">
        <v>211</v>
      </c>
      <c r="C100" s="17">
        <v>21</v>
      </c>
      <c r="D100" s="17" t="s">
        <v>199</v>
      </c>
      <c r="E100" s="12" t="s">
        <v>108</v>
      </c>
      <c r="F100" s="12" t="s">
        <v>105</v>
      </c>
      <c r="G100" s="12" t="s">
        <v>106</v>
      </c>
      <c r="H100" s="12">
        <v>50</v>
      </c>
      <c r="I100" s="12">
        <v>54</v>
      </c>
      <c r="J100" s="71">
        <v>0.21199999999999999</v>
      </c>
      <c r="K100" s="59">
        <v>0</v>
      </c>
      <c r="L100" s="59">
        <v>0.21199999999999999</v>
      </c>
    </row>
    <row r="101" spans="1:12" x14ac:dyDescent="0.3">
      <c r="A101" s="12">
        <v>2018</v>
      </c>
      <c r="B101" s="12" t="s">
        <v>211</v>
      </c>
      <c r="C101" s="17">
        <v>21</v>
      </c>
      <c r="D101" s="17" t="s">
        <v>199</v>
      </c>
      <c r="E101" s="12" t="s">
        <v>108</v>
      </c>
      <c r="F101" s="12" t="s">
        <v>105</v>
      </c>
      <c r="G101" s="12" t="s">
        <v>106</v>
      </c>
      <c r="H101" s="12">
        <v>55</v>
      </c>
      <c r="I101" s="12">
        <v>59</v>
      </c>
      <c r="J101" s="71">
        <v>0.38400000000000001</v>
      </c>
      <c r="K101" s="59">
        <v>0</v>
      </c>
      <c r="L101" s="59">
        <v>0.38400000000000001</v>
      </c>
    </row>
    <row r="102" spans="1:12" x14ac:dyDescent="0.3">
      <c r="A102" s="12">
        <v>2018</v>
      </c>
      <c r="B102" s="12" t="s">
        <v>211</v>
      </c>
      <c r="C102" s="17">
        <v>21</v>
      </c>
      <c r="D102" s="17" t="s">
        <v>199</v>
      </c>
      <c r="E102" s="12" t="s">
        <v>108</v>
      </c>
      <c r="F102" s="12" t="s">
        <v>105</v>
      </c>
      <c r="G102" s="12" t="s">
        <v>106</v>
      </c>
      <c r="H102" s="12">
        <v>60</v>
      </c>
      <c r="I102" s="12">
        <v>64</v>
      </c>
      <c r="J102" s="71">
        <v>0.59</v>
      </c>
      <c r="K102" s="59">
        <v>0</v>
      </c>
      <c r="L102" s="59">
        <v>0.59</v>
      </c>
    </row>
    <row r="103" spans="1:12" x14ac:dyDescent="0.3">
      <c r="A103" s="12">
        <v>2018</v>
      </c>
      <c r="B103" s="12" t="s">
        <v>211</v>
      </c>
      <c r="C103" s="17">
        <v>21</v>
      </c>
      <c r="D103" s="17" t="s">
        <v>199</v>
      </c>
      <c r="E103" s="12" t="s">
        <v>108</v>
      </c>
      <c r="F103" s="12" t="s">
        <v>105</v>
      </c>
      <c r="G103" s="12" t="s">
        <v>106</v>
      </c>
      <c r="H103" s="12">
        <v>65</v>
      </c>
      <c r="I103" s="12">
        <v>69</v>
      </c>
      <c r="J103" s="71">
        <v>1.175</v>
      </c>
      <c r="K103" s="59">
        <v>0</v>
      </c>
      <c r="L103" s="59">
        <v>1.175</v>
      </c>
    </row>
    <row r="104" spans="1:12" x14ac:dyDescent="0.3">
      <c r="A104" s="12">
        <v>2018</v>
      </c>
      <c r="B104" s="12" t="s">
        <v>211</v>
      </c>
      <c r="C104" s="17">
        <v>21</v>
      </c>
      <c r="D104" s="17" t="s">
        <v>199</v>
      </c>
      <c r="E104" s="12" t="s">
        <v>108</v>
      </c>
      <c r="F104" s="12" t="s">
        <v>105</v>
      </c>
      <c r="G104" s="12" t="s">
        <v>106</v>
      </c>
      <c r="H104" s="12">
        <v>70</v>
      </c>
      <c r="I104" s="12">
        <v>74</v>
      </c>
      <c r="J104" s="71">
        <v>2.0259999999999998</v>
      </c>
      <c r="K104" s="59">
        <v>0</v>
      </c>
      <c r="L104" s="59">
        <v>2.0259999999999998</v>
      </c>
    </row>
    <row r="105" spans="1:12" x14ac:dyDescent="0.3">
      <c r="A105" s="12">
        <v>2018</v>
      </c>
      <c r="B105" s="12" t="s">
        <v>211</v>
      </c>
      <c r="C105" s="17">
        <v>21</v>
      </c>
      <c r="D105" s="17" t="s">
        <v>199</v>
      </c>
      <c r="E105" s="12" t="s">
        <v>108</v>
      </c>
      <c r="F105" s="12" t="s">
        <v>105</v>
      </c>
      <c r="G105" s="12" t="s">
        <v>106</v>
      </c>
      <c r="H105" s="12">
        <v>75</v>
      </c>
      <c r="I105" s="12">
        <v>120</v>
      </c>
      <c r="J105" s="71">
        <v>2.0259999999999998</v>
      </c>
      <c r="K105" s="59">
        <v>0</v>
      </c>
      <c r="L105" s="59">
        <v>2.0259999999999998</v>
      </c>
    </row>
    <row r="106" spans="1:12" x14ac:dyDescent="0.3">
      <c r="A106" s="12">
        <v>2018</v>
      </c>
      <c r="B106" s="12" t="s">
        <v>99</v>
      </c>
      <c r="C106" s="17">
        <v>21</v>
      </c>
      <c r="D106" s="17" t="s">
        <v>199</v>
      </c>
      <c r="E106" s="12" t="s">
        <v>108</v>
      </c>
      <c r="F106" s="12" t="s">
        <v>105</v>
      </c>
      <c r="G106" s="12" t="s">
        <v>106</v>
      </c>
      <c r="H106" s="12">
        <v>0</v>
      </c>
      <c r="I106" s="12">
        <v>24</v>
      </c>
      <c r="J106" s="71">
        <v>6.8000000000000005E-2</v>
      </c>
      <c r="K106" s="59">
        <v>0</v>
      </c>
      <c r="L106" s="59">
        <v>6.8000000000000005E-2</v>
      </c>
    </row>
    <row r="107" spans="1:12" x14ac:dyDescent="0.3">
      <c r="A107" s="12">
        <v>2018</v>
      </c>
      <c r="B107" s="12" t="s">
        <v>99</v>
      </c>
      <c r="C107" s="17">
        <v>21</v>
      </c>
      <c r="D107" s="17" t="s">
        <v>199</v>
      </c>
      <c r="E107" s="12" t="s">
        <v>108</v>
      </c>
      <c r="F107" s="12" t="s">
        <v>105</v>
      </c>
      <c r="G107" s="12" t="s">
        <v>106</v>
      </c>
      <c r="H107" s="12">
        <v>25</v>
      </c>
      <c r="I107" s="12">
        <v>29</v>
      </c>
      <c r="J107" s="71">
        <v>7.8E-2</v>
      </c>
      <c r="K107" s="59">
        <v>0</v>
      </c>
      <c r="L107" s="59">
        <v>7.8E-2</v>
      </c>
    </row>
    <row r="108" spans="1:12" x14ac:dyDescent="0.3">
      <c r="A108" s="12">
        <v>2018</v>
      </c>
      <c r="B108" s="12" t="s">
        <v>99</v>
      </c>
      <c r="C108" s="17">
        <v>21</v>
      </c>
      <c r="D108" s="17" t="s">
        <v>199</v>
      </c>
      <c r="E108" s="12" t="s">
        <v>108</v>
      </c>
      <c r="F108" s="12" t="s">
        <v>105</v>
      </c>
      <c r="G108" s="12" t="s">
        <v>106</v>
      </c>
      <c r="H108" s="12">
        <v>30</v>
      </c>
      <c r="I108" s="12">
        <v>34</v>
      </c>
      <c r="J108" s="71">
        <v>9.8000000000000004E-2</v>
      </c>
      <c r="K108" s="59">
        <v>0</v>
      </c>
      <c r="L108" s="59">
        <v>9.8000000000000004E-2</v>
      </c>
    </row>
    <row r="109" spans="1:12" x14ac:dyDescent="0.3">
      <c r="A109" s="12">
        <v>2018</v>
      </c>
      <c r="B109" s="12" t="s">
        <v>99</v>
      </c>
      <c r="C109" s="17">
        <v>21</v>
      </c>
      <c r="D109" s="17" t="s">
        <v>199</v>
      </c>
      <c r="E109" s="12" t="s">
        <v>108</v>
      </c>
      <c r="F109" s="12" t="s">
        <v>105</v>
      </c>
      <c r="G109" s="12" t="s">
        <v>106</v>
      </c>
      <c r="H109" s="12">
        <v>35</v>
      </c>
      <c r="I109" s="12">
        <v>39</v>
      </c>
      <c r="J109" s="71">
        <v>0.108</v>
      </c>
      <c r="K109" s="59">
        <v>0</v>
      </c>
      <c r="L109" s="59">
        <v>0.108</v>
      </c>
    </row>
    <row r="110" spans="1:12" x14ac:dyDescent="0.3">
      <c r="A110" s="12">
        <v>2018</v>
      </c>
      <c r="B110" s="12" t="s">
        <v>99</v>
      </c>
      <c r="C110" s="17">
        <v>21</v>
      </c>
      <c r="D110" s="17" t="s">
        <v>199</v>
      </c>
      <c r="E110" s="12" t="s">
        <v>108</v>
      </c>
      <c r="F110" s="12" t="s">
        <v>105</v>
      </c>
      <c r="G110" s="12" t="s">
        <v>106</v>
      </c>
      <c r="H110" s="12">
        <v>40</v>
      </c>
      <c r="I110" s="12">
        <v>44</v>
      </c>
      <c r="J110" s="71">
        <v>0.128</v>
      </c>
      <c r="K110" s="59">
        <v>0</v>
      </c>
      <c r="L110" s="59">
        <v>0.128</v>
      </c>
    </row>
    <row r="111" spans="1:12" x14ac:dyDescent="0.3">
      <c r="A111" s="12">
        <v>2018</v>
      </c>
      <c r="B111" s="12" t="s">
        <v>99</v>
      </c>
      <c r="C111" s="17">
        <v>21</v>
      </c>
      <c r="D111" s="17" t="s">
        <v>199</v>
      </c>
      <c r="E111" s="12" t="s">
        <v>108</v>
      </c>
      <c r="F111" s="12" t="s">
        <v>105</v>
      </c>
      <c r="G111" s="12" t="s">
        <v>106</v>
      </c>
      <c r="H111" s="12">
        <v>45</v>
      </c>
      <c r="I111" s="12">
        <v>49</v>
      </c>
      <c r="J111" s="71">
        <v>0.16800000000000001</v>
      </c>
      <c r="K111" s="59">
        <v>0</v>
      </c>
      <c r="L111" s="59">
        <v>0.16800000000000001</v>
      </c>
    </row>
    <row r="112" spans="1:12" x14ac:dyDescent="0.3">
      <c r="A112" s="12">
        <v>2018</v>
      </c>
      <c r="B112" s="12" t="s">
        <v>99</v>
      </c>
      <c r="C112" s="17">
        <v>21</v>
      </c>
      <c r="D112" s="17" t="s">
        <v>199</v>
      </c>
      <c r="E112" s="12" t="s">
        <v>108</v>
      </c>
      <c r="F112" s="12" t="s">
        <v>105</v>
      </c>
      <c r="G112" s="12" t="s">
        <v>106</v>
      </c>
      <c r="H112" s="12">
        <v>50</v>
      </c>
      <c r="I112" s="12">
        <v>54</v>
      </c>
      <c r="J112" s="71">
        <v>0.28799999999999998</v>
      </c>
      <c r="K112" s="59">
        <v>0</v>
      </c>
      <c r="L112" s="59">
        <v>0.28799999999999998</v>
      </c>
    </row>
    <row r="113" spans="1:12" x14ac:dyDescent="0.3">
      <c r="A113" s="12">
        <v>2018</v>
      </c>
      <c r="B113" s="12" t="s">
        <v>99</v>
      </c>
      <c r="C113" s="17">
        <v>21</v>
      </c>
      <c r="D113" s="17" t="s">
        <v>199</v>
      </c>
      <c r="E113" s="12" t="s">
        <v>108</v>
      </c>
      <c r="F113" s="12" t="s">
        <v>105</v>
      </c>
      <c r="G113" s="12" t="s">
        <v>106</v>
      </c>
      <c r="H113" s="12">
        <v>55</v>
      </c>
      <c r="I113" s="12">
        <v>59</v>
      </c>
      <c r="J113" s="71">
        <v>0.52800000000000002</v>
      </c>
      <c r="K113" s="59">
        <v>0</v>
      </c>
      <c r="L113" s="59">
        <v>0.52800000000000002</v>
      </c>
    </row>
    <row r="114" spans="1:12" x14ac:dyDescent="0.3">
      <c r="A114" s="12">
        <v>2018</v>
      </c>
      <c r="B114" s="12" t="s">
        <v>99</v>
      </c>
      <c r="C114" s="17">
        <v>21</v>
      </c>
      <c r="D114" s="17" t="s">
        <v>199</v>
      </c>
      <c r="E114" s="12" t="s">
        <v>108</v>
      </c>
      <c r="F114" s="12" t="s">
        <v>105</v>
      </c>
      <c r="G114" s="12" t="s">
        <v>106</v>
      </c>
      <c r="H114" s="12">
        <v>60</v>
      </c>
      <c r="I114" s="12">
        <v>64</v>
      </c>
      <c r="J114" s="71">
        <v>0.79800000000000004</v>
      </c>
      <c r="K114" s="59">
        <v>0</v>
      </c>
      <c r="L114" s="59">
        <v>0.79800000000000004</v>
      </c>
    </row>
    <row r="115" spans="1:12" x14ac:dyDescent="0.3">
      <c r="A115" s="12">
        <v>2018</v>
      </c>
      <c r="B115" s="12" t="s">
        <v>99</v>
      </c>
      <c r="C115" s="17">
        <v>21</v>
      </c>
      <c r="D115" s="17" t="s">
        <v>199</v>
      </c>
      <c r="E115" s="12" t="s">
        <v>108</v>
      </c>
      <c r="F115" s="12" t="s">
        <v>105</v>
      </c>
      <c r="G115" s="12" t="s">
        <v>106</v>
      </c>
      <c r="H115" s="12">
        <v>65</v>
      </c>
      <c r="I115" s="12">
        <v>69</v>
      </c>
      <c r="J115" s="71">
        <v>1.5680000000000001</v>
      </c>
      <c r="K115" s="59">
        <v>0</v>
      </c>
      <c r="L115" s="59">
        <v>1.5680000000000001</v>
      </c>
    </row>
    <row r="116" spans="1:12" x14ac:dyDescent="0.3">
      <c r="A116" s="12">
        <v>2018</v>
      </c>
      <c r="B116" s="12" t="s">
        <v>99</v>
      </c>
      <c r="C116" s="17">
        <v>21</v>
      </c>
      <c r="D116" s="17" t="s">
        <v>199</v>
      </c>
      <c r="E116" s="12" t="s">
        <v>108</v>
      </c>
      <c r="F116" s="12" t="s">
        <v>105</v>
      </c>
      <c r="G116" s="12" t="s">
        <v>106</v>
      </c>
      <c r="H116" s="12">
        <v>70</v>
      </c>
      <c r="I116" s="12">
        <v>74</v>
      </c>
      <c r="J116" s="71">
        <v>2.6179999999999999</v>
      </c>
      <c r="K116" s="59">
        <v>0</v>
      </c>
      <c r="L116" s="59">
        <v>2.6179999999999999</v>
      </c>
    </row>
    <row r="117" spans="1:12" x14ac:dyDescent="0.3">
      <c r="A117" s="12">
        <v>2018</v>
      </c>
      <c r="B117" s="12" t="s">
        <v>99</v>
      </c>
      <c r="C117" s="17">
        <v>21</v>
      </c>
      <c r="D117" s="17" t="s">
        <v>199</v>
      </c>
      <c r="E117" s="12" t="s">
        <v>108</v>
      </c>
      <c r="F117" s="12" t="s">
        <v>105</v>
      </c>
      <c r="G117" s="12" t="s">
        <v>106</v>
      </c>
      <c r="H117" s="12">
        <v>75</v>
      </c>
      <c r="I117" s="12">
        <v>120</v>
      </c>
      <c r="J117" s="71">
        <v>3.5179999999999998</v>
      </c>
      <c r="K117" s="59">
        <v>0</v>
      </c>
      <c r="L117" s="59">
        <v>3.5179999999999998</v>
      </c>
    </row>
    <row r="118" spans="1:12" x14ac:dyDescent="0.3">
      <c r="A118" s="12">
        <v>2018</v>
      </c>
      <c r="B118" s="12" t="s">
        <v>211</v>
      </c>
      <c r="C118" s="17">
        <v>21</v>
      </c>
      <c r="D118" s="17" t="s">
        <v>200</v>
      </c>
      <c r="E118" s="12" t="s">
        <v>109</v>
      </c>
      <c r="F118" s="12" t="s">
        <v>105</v>
      </c>
      <c r="G118" s="12" t="s">
        <v>106</v>
      </c>
      <c r="H118" s="12">
        <v>0</v>
      </c>
      <c r="I118" s="12">
        <v>24</v>
      </c>
      <c r="J118" s="71">
        <v>5.7000000000000002E-2</v>
      </c>
      <c r="K118" s="59">
        <v>0</v>
      </c>
      <c r="L118" s="59">
        <v>5.7000000000000002E-2</v>
      </c>
    </row>
    <row r="119" spans="1:12" x14ac:dyDescent="0.3">
      <c r="A119" s="12">
        <v>2018</v>
      </c>
      <c r="B119" s="12" t="s">
        <v>211</v>
      </c>
      <c r="C119" s="17">
        <v>21</v>
      </c>
      <c r="D119" s="17" t="s">
        <v>200</v>
      </c>
      <c r="E119" s="12" t="s">
        <v>109</v>
      </c>
      <c r="F119" s="12" t="s">
        <v>105</v>
      </c>
      <c r="G119" s="12" t="s">
        <v>106</v>
      </c>
      <c r="H119" s="12">
        <v>25</v>
      </c>
      <c r="I119" s="12">
        <v>29</v>
      </c>
      <c r="J119" s="71">
        <v>6.6000000000000003E-2</v>
      </c>
      <c r="K119" s="59">
        <v>0</v>
      </c>
      <c r="L119" s="59">
        <v>6.6000000000000003E-2</v>
      </c>
    </row>
    <row r="120" spans="1:12" x14ac:dyDescent="0.3">
      <c r="A120" s="12">
        <v>2018</v>
      </c>
      <c r="B120" s="12" t="s">
        <v>211</v>
      </c>
      <c r="C120" s="17">
        <v>21</v>
      </c>
      <c r="D120" s="17" t="s">
        <v>200</v>
      </c>
      <c r="E120" s="12" t="s">
        <v>109</v>
      </c>
      <c r="F120" s="12" t="s">
        <v>105</v>
      </c>
      <c r="G120" s="12" t="s">
        <v>106</v>
      </c>
      <c r="H120" s="12">
        <v>30</v>
      </c>
      <c r="I120" s="12">
        <v>34</v>
      </c>
      <c r="J120" s="71">
        <v>8.3000000000000004E-2</v>
      </c>
      <c r="K120" s="59">
        <v>0</v>
      </c>
      <c r="L120" s="59">
        <v>8.3000000000000004E-2</v>
      </c>
    </row>
    <row r="121" spans="1:12" x14ac:dyDescent="0.3">
      <c r="A121" s="12">
        <v>2018</v>
      </c>
      <c r="B121" s="12" t="s">
        <v>211</v>
      </c>
      <c r="C121" s="17">
        <v>21</v>
      </c>
      <c r="D121" s="17" t="s">
        <v>200</v>
      </c>
      <c r="E121" s="12" t="s">
        <v>109</v>
      </c>
      <c r="F121" s="12" t="s">
        <v>105</v>
      </c>
      <c r="G121" s="12" t="s">
        <v>106</v>
      </c>
      <c r="H121" s="12">
        <v>35</v>
      </c>
      <c r="I121" s="12">
        <v>39</v>
      </c>
      <c r="J121" s="71">
        <v>9.0999999999999998E-2</v>
      </c>
      <c r="K121" s="59">
        <v>0</v>
      </c>
      <c r="L121" s="59">
        <v>9.0999999999999998E-2</v>
      </c>
    </row>
    <row r="122" spans="1:12" x14ac:dyDescent="0.3">
      <c r="A122" s="12">
        <v>2018</v>
      </c>
      <c r="B122" s="12" t="s">
        <v>211</v>
      </c>
      <c r="C122" s="17">
        <v>21</v>
      </c>
      <c r="D122" s="17" t="s">
        <v>200</v>
      </c>
      <c r="E122" s="12" t="s">
        <v>109</v>
      </c>
      <c r="F122" s="12" t="s">
        <v>105</v>
      </c>
      <c r="G122" s="12" t="s">
        <v>106</v>
      </c>
      <c r="H122" s="12">
        <v>40</v>
      </c>
      <c r="I122" s="12">
        <v>44</v>
      </c>
      <c r="J122" s="71">
        <v>0.109</v>
      </c>
      <c r="K122" s="59">
        <v>0</v>
      </c>
      <c r="L122" s="59">
        <v>0.109</v>
      </c>
    </row>
    <row r="123" spans="1:12" x14ac:dyDescent="0.3">
      <c r="A123" s="12">
        <v>2018</v>
      </c>
      <c r="B123" s="12" t="s">
        <v>211</v>
      </c>
      <c r="C123" s="17">
        <v>21</v>
      </c>
      <c r="D123" s="17" t="s">
        <v>200</v>
      </c>
      <c r="E123" s="12" t="s">
        <v>109</v>
      </c>
      <c r="F123" s="12" t="s">
        <v>105</v>
      </c>
      <c r="G123" s="12" t="s">
        <v>106</v>
      </c>
      <c r="H123" s="12">
        <v>45</v>
      </c>
      <c r="I123" s="12">
        <v>49</v>
      </c>
      <c r="J123" s="71">
        <v>0.14299999999999999</v>
      </c>
      <c r="K123" s="59">
        <v>0</v>
      </c>
      <c r="L123" s="59">
        <v>0.14299999999999999</v>
      </c>
    </row>
    <row r="124" spans="1:12" x14ac:dyDescent="0.3">
      <c r="A124" s="12">
        <v>2018</v>
      </c>
      <c r="B124" s="12" t="s">
        <v>211</v>
      </c>
      <c r="C124" s="17">
        <v>21</v>
      </c>
      <c r="D124" s="17" t="s">
        <v>200</v>
      </c>
      <c r="E124" s="12" t="s">
        <v>109</v>
      </c>
      <c r="F124" s="12" t="s">
        <v>105</v>
      </c>
      <c r="G124" s="12" t="s">
        <v>106</v>
      </c>
      <c r="H124" s="12">
        <v>50</v>
      </c>
      <c r="I124" s="12">
        <v>54</v>
      </c>
      <c r="J124" s="71">
        <v>0.21199999999999999</v>
      </c>
      <c r="K124" s="59">
        <v>0</v>
      </c>
      <c r="L124" s="59">
        <v>0.21199999999999999</v>
      </c>
    </row>
    <row r="125" spans="1:12" x14ac:dyDescent="0.3">
      <c r="A125" s="12">
        <v>2018</v>
      </c>
      <c r="B125" s="12" t="s">
        <v>211</v>
      </c>
      <c r="C125" s="17">
        <v>21</v>
      </c>
      <c r="D125" s="17" t="s">
        <v>200</v>
      </c>
      <c r="E125" s="12" t="s">
        <v>109</v>
      </c>
      <c r="F125" s="12" t="s">
        <v>105</v>
      </c>
      <c r="G125" s="12" t="s">
        <v>106</v>
      </c>
      <c r="H125" s="12">
        <v>55</v>
      </c>
      <c r="I125" s="12">
        <v>59</v>
      </c>
      <c r="J125" s="71">
        <v>0.38400000000000001</v>
      </c>
      <c r="K125" s="59">
        <v>0</v>
      </c>
      <c r="L125" s="59">
        <v>0.38400000000000001</v>
      </c>
    </row>
    <row r="126" spans="1:12" x14ac:dyDescent="0.3">
      <c r="A126" s="12">
        <v>2018</v>
      </c>
      <c r="B126" s="12" t="s">
        <v>211</v>
      </c>
      <c r="C126" s="17">
        <v>21</v>
      </c>
      <c r="D126" s="17" t="s">
        <v>200</v>
      </c>
      <c r="E126" s="12" t="s">
        <v>109</v>
      </c>
      <c r="F126" s="12" t="s">
        <v>105</v>
      </c>
      <c r="G126" s="12" t="s">
        <v>106</v>
      </c>
      <c r="H126" s="12">
        <v>60</v>
      </c>
      <c r="I126" s="12">
        <v>64</v>
      </c>
      <c r="J126" s="71">
        <v>0.59</v>
      </c>
      <c r="K126" s="59">
        <v>0</v>
      </c>
      <c r="L126" s="59">
        <v>0.59</v>
      </c>
    </row>
    <row r="127" spans="1:12" x14ac:dyDescent="0.3">
      <c r="A127" s="12">
        <v>2018</v>
      </c>
      <c r="B127" s="12" t="s">
        <v>211</v>
      </c>
      <c r="C127" s="17">
        <v>21</v>
      </c>
      <c r="D127" s="17" t="s">
        <v>200</v>
      </c>
      <c r="E127" s="12" t="s">
        <v>109</v>
      </c>
      <c r="F127" s="12" t="s">
        <v>105</v>
      </c>
      <c r="G127" s="12" t="s">
        <v>106</v>
      </c>
      <c r="H127" s="12">
        <v>65</v>
      </c>
      <c r="I127" s="12">
        <v>69</v>
      </c>
      <c r="J127" s="71">
        <v>1.175</v>
      </c>
      <c r="K127" s="59">
        <v>0</v>
      </c>
      <c r="L127" s="59">
        <v>1.175</v>
      </c>
    </row>
    <row r="128" spans="1:12" x14ac:dyDescent="0.3">
      <c r="A128" s="12">
        <v>2018</v>
      </c>
      <c r="B128" s="12" t="s">
        <v>211</v>
      </c>
      <c r="C128" s="17">
        <v>21</v>
      </c>
      <c r="D128" s="17" t="s">
        <v>200</v>
      </c>
      <c r="E128" s="12" t="s">
        <v>109</v>
      </c>
      <c r="F128" s="12" t="s">
        <v>105</v>
      </c>
      <c r="G128" s="12" t="s">
        <v>106</v>
      </c>
      <c r="H128" s="12">
        <v>70</v>
      </c>
      <c r="I128" s="12">
        <v>74</v>
      </c>
      <c r="J128" s="71">
        <v>2.0259999999999998</v>
      </c>
      <c r="K128" s="59">
        <v>0</v>
      </c>
      <c r="L128" s="59">
        <v>2.0259999999999998</v>
      </c>
    </row>
    <row r="129" spans="1:12" x14ac:dyDescent="0.3">
      <c r="A129" s="12">
        <v>2018</v>
      </c>
      <c r="B129" s="12" t="s">
        <v>211</v>
      </c>
      <c r="C129" s="17">
        <v>21</v>
      </c>
      <c r="D129" s="17" t="s">
        <v>200</v>
      </c>
      <c r="E129" s="12" t="s">
        <v>109</v>
      </c>
      <c r="F129" s="12" t="s">
        <v>105</v>
      </c>
      <c r="G129" s="12" t="s">
        <v>106</v>
      </c>
      <c r="H129" s="12">
        <v>75</v>
      </c>
      <c r="I129" s="12">
        <v>120</v>
      </c>
      <c r="J129" s="71">
        <v>2.0259999999999998</v>
      </c>
      <c r="K129" s="59">
        <v>0</v>
      </c>
      <c r="L129" s="59">
        <v>2.0259999999999998</v>
      </c>
    </row>
    <row r="130" spans="1:12" x14ac:dyDescent="0.3">
      <c r="A130" s="12">
        <v>2018</v>
      </c>
      <c r="B130" s="12" t="s">
        <v>99</v>
      </c>
      <c r="C130" s="17">
        <v>21</v>
      </c>
      <c r="D130" s="17" t="s">
        <v>200</v>
      </c>
      <c r="E130" s="12" t="s">
        <v>109</v>
      </c>
      <c r="F130" s="12" t="s">
        <v>105</v>
      </c>
      <c r="G130" s="12" t="s">
        <v>106</v>
      </c>
      <c r="H130" s="12">
        <v>0</v>
      </c>
      <c r="I130" s="12">
        <v>24</v>
      </c>
      <c r="J130" s="71">
        <v>6.8000000000000005E-2</v>
      </c>
      <c r="K130" s="59">
        <v>0</v>
      </c>
      <c r="L130" s="59">
        <v>6.8000000000000005E-2</v>
      </c>
    </row>
    <row r="131" spans="1:12" x14ac:dyDescent="0.3">
      <c r="A131" s="12">
        <v>2018</v>
      </c>
      <c r="B131" s="12" t="s">
        <v>99</v>
      </c>
      <c r="C131" s="17">
        <v>21</v>
      </c>
      <c r="D131" s="17" t="s">
        <v>200</v>
      </c>
      <c r="E131" s="12" t="s">
        <v>109</v>
      </c>
      <c r="F131" s="12" t="s">
        <v>105</v>
      </c>
      <c r="G131" s="12" t="s">
        <v>106</v>
      </c>
      <c r="H131" s="12">
        <v>25</v>
      </c>
      <c r="I131" s="12">
        <v>29</v>
      </c>
      <c r="J131" s="71">
        <v>7.8E-2</v>
      </c>
      <c r="K131" s="59">
        <v>0</v>
      </c>
      <c r="L131" s="59">
        <v>7.8E-2</v>
      </c>
    </row>
    <row r="132" spans="1:12" x14ac:dyDescent="0.3">
      <c r="A132" s="12">
        <v>2018</v>
      </c>
      <c r="B132" s="12" t="s">
        <v>99</v>
      </c>
      <c r="C132" s="17">
        <v>21</v>
      </c>
      <c r="D132" s="17" t="s">
        <v>200</v>
      </c>
      <c r="E132" s="12" t="s">
        <v>109</v>
      </c>
      <c r="F132" s="12" t="s">
        <v>105</v>
      </c>
      <c r="G132" s="12" t="s">
        <v>106</v>
      </c>
      <c r="H132" s="12">
        <v>30</v>
      </c>
      <c r="I132" s="12">
        <v>34</v>
      </c>
      <c r="J132" s="71">
        <v>9.8000000000000004E-2</v>
      </c>
      <c r="K132" s="59">
        <v>0</v>
      </c>
      <c r="L132" s="59">
        <v>9.8000000000000004E-2</v>
      </c>
    </row>
    <row r="133" spans="1:12" x14ac:dyDescent="0.3">
      <c r="A133" s="12">
        <v>2018</v>
      </c>
      <c r="B133" s="12" t="s">
        <v>99</v>
      </c>
      <c r="C133" s="17">
        <v>21</v>
      </c>
      <c r="D133" s="17" t="s">
        <v>200</v>
      </c>
      <c r="E133" s="12" t="s">
        <v>109</v>
      </c>
      <c r="F133" s="12" t="s">
        <v>105</v>
      </c>
      <c r="G133" s="12" t="s">
        <v>106</v>
      </c>
      <c r="H133" s="12">
        <v>35</v>
      </c>
      <c r="I133" s="12">
        <v>39</v>
      </c>
      <c r="J133" s="71">
        <v>0.108</v>
      </c>
      <c r="K133" s="59">
        <v>0</v>
      </c>
      <c r="L133" s="59">
        <v>0.108</v>
      </c>
    </row>
    <row r="134" spans="1:12" x14ac:dyDescent="0.3">
      <c r="A134" s="12">
        <v>2018</v>
      </c>
      <c r="B134" s="12" t="s">
        <v>99</v>
      </c>
      <c r="C134" s="17">
        <v>21</v>
      </c>
      <c r="D134" s="17" t="s">
        <v>200</v>
      </c>
      <c r="E134" s="12" t="s">
        <v>109</v>
      </c>
      <c r="F134" s="12" t="s">
        <v>105</v>
      </c>
      <c r="G134" s="12" t="s">
        <v>106</v>
      </c>
      <c r="H134" s="12">
        <v>40</v>
      </c>
      <c r="I134" s="12">
        <v>44</v>
      </c>
      <c r="J134" s="71">
        <v>0.128</v>
      </c>
      <c r="K134" s="59">
        <v>0</v>
      </c>
      <c r="L134" s="59">
        <v>0.128</v>
      </c>
    </row>
    <row r="135" spans="1:12" x14ac:dyDescent="0.3">
      <c r="A135" s="12">
        <v>2018</v>
      </c>
      <c r="B135" s="12" t="s">
        <v>99</v>
      </c>
      <c r="C135" s="17">
        <v>21</v>
      </c>
      <c r="D135" s="17" t="s">
        <v>200</v>
      </c>
      <c r="E135" s="12" t="s">
        <v>109</v>
      </c>
      <c r="F135" s="12" t="s">
        <v>105</v>
      </c>
      <c r="G135" s="12" t="s">
        <v>106</v>
      </c>
      <c r="H135" s="12">
        <v>45</v>
      </c>
      <c r="I135" s="12">
        <v>49</v>
      </c>
      <c r="J135" s="71">
        <v>0.16800000000000001</v>
      </c>
      <c r="K135" s="59">
        <v>0</v>
      </c>
      <c r="L135" s="59">
        <v>0.16800000000000001</v>
      </c>
    </row>
    <row r="136" spans="1:12" x14ac:dyDescent="0.3">
      <c r="A136" s="12">
        <v>2018</v>
      </c>
      <c r="B136" s="12" t="s">
        <v>99</v>
      </c>
      <c r="C136" s="17">
        <v>21</v>
      </c>
      <c r="D136" s="17" t="s">
        <v>200</v>
      </c>
      <c r="E136" s="12" t="s">
        <v>109</v>
      </c>
      <c r="F136" s="12" t="s">
        <v>105</v>
      </c>
      <c r="G136" s="12" t="s">
        <v>106</v>
      </c>
      <c r="H136" s="12">
        <v>50</v>
      </c>
      <c r="I136" s="12">
        <v>54</v>
      </c>
      <c r="J136" s="71">
        <v>0.28799999999999998</v>
      </c>
      <c r="K136" s="59">
        <v>0</v>
      </c>
      <c r="L136" s="59">
        <v>0.28799999999999998</v>
      </c>
    </row>
    <row r="137" spans="1:12" x14ac:dyDescent="0.3">
      <c r="A137" s="12">
        <v>2018</v>
      </c>
      <c r="B137" s="12" t="s">
        <v>99</v>
      </c>
      <c r="C137" s="17">
        <v>21</v>
      </c>
      <c r="D137" s="17" t="s">
        <v>200</v>
      </c>
      <c r="E137" s="12" t="s">
        <v>109</v>
      </c>
      <c r="F137" s="12" t="s">
        <v>105</v>
      </c>
      <c r="G137" s="12" t="s">
        <v>106</v>
      </c>
      <c r="H137" s="12">
        <v>55</v>
      </c>
      <c r="I137" s="12">
        <v>59</v>
      </c>
      <c r="J137" s="71">
        <v>0.52800000000000002</v>
      </c>
      <c r="K137" s="59">
        <v>0</v>
      </c>
      <c r="L137" s="59">
        <v>0.52800000000000002</v>
      </c>
    </row>
    <row r="138" spans="1:12" x14ac:dyDescent="0.3">
      <c r="A138" s="12">
        <v>2018</v>
      </c>
      <c r="B138" s="12" t="s">
        <v>99</v>
      </c>
      <c r="C138" s="17">
        <v>21</v>
      </c>
      <c r="D138" s="17" t="s">
        <v>200</v>
      </c>
      <c r="E138" s="12" t="s">
        <v>109</v>
      </c>
      <c r="F138" s="12" t="s">
        <v>105</v>
      </c>
      <c r="G138" s="12" t="s">
        <v>106</v>
      </c>
      <c r="H138" s="12">
        <v>60</v>
      </c>
      <c r="I138" s="12">
        <v>64</v>
      </c>
      <c r="J138" s="71">
        <v>0.79800000000000004</v>
      </c>
      <c r="K138" s="59">
        <v>0</v>
      </c>
      <c r="L138" s="59">
        <v>0.79800000000000004</v>
      </c>
    </row>
    <row r="139" spans="1:12" x14ac:dyDescent="0.3">
      <c r="A139" s="12">
        <v>2018</v>
      </c>
      <c r="B139" s="12" t="s">
        <v>99</v>
      </c>
      <c r="C139" s="17">
        <v>21</v>
      </c>
      <c r="D139" s="17" t="s">
        <v>200</v>
      </c>
      <c r="E139" s="12" t="s">
        <v>109</v>
      </c>
      <c r="F139" s="12" t="s">
        <v>105</v>
      </c>
      <c r="G139" s="12" t="s">
        <v>106</v>
      </c>
      <c r="H139" s="12">
        <v>65</v>
      </c>
      <c r="I139" s="12">
        <v>69</v>
      </c>
      <c r="J139" s="71">
        <v>1.5680000000000001</v>
      </c>
      <c r="K139" s="59">
        <v>0</v>
      </c>
      <c r="L139" s="59">
        <v>1.5680000000000001</v>
      </c>
    </row>
    <row r="140" spans="1:12" x14ac:dyDescent="0.3">
      <c r="A140" s="12">
        <v>2018</v>
      </c>
      <c r="B140" s="12" t="s">
        <v>99</v>
      </c>
      <c r="C140" s="17">
        <v>21</v>
      </c>
      <c r="D140" s="17" t="s">
        <v>200</v>
      </c>
      <c r="E140" s="12" t="s">
        <v>109</v>
      </c>
      <c r="F140" s="12" t="s">
        <v>105</v>
      </c>
      <c r="G140" s="12" t="s">
        <v>106</v>
      </c>
      <c r="H140" s="12">
        <v>70</v>
      </c>
      <c r="I140" s="12">
        <v>74</v>
      </c>
      <c r="J140" s="71">
        <v>2.6179999999999999</v>
      </c>
      <c r="K140" s="59">
        <v>0</v>
      </c>
      <c r="L140" s="59">
        <v>2.6179999999999999</v>
      </c>
    </row>
    <row r="141" spans="1:12" x14ac:dyDescent="0.3">
      <c r="A141" s="12">
        <v>2018</v>
      </c>
      <c r="B141" s="12" t="s">
        <v>99</v>
      </c>
      <c r="C141" s="17">
        <v>21</v>
      </c>
      <c r="D141" s="17" t="s">
        <v>200</v>
      </c>
      <c r="E141" s="12" t="s">
        <v>109</v>
      </c>
      <c r="F141" s="12" t="s">
        <v>105</v>
      </c>
      <c r="G141" s="12" t="s">
        <v>106</v>
      </c>
      <c r="H141" s="12">
        <v>75</v>
      </c>
      <c r="I141" s="12">
        <v>120</v>
      </c>
      <c r="J141" s="71">
        <v>3.5179999999999998</v>
      </c>
      <c r="K141" s="59">
        <v>0</v>
      </c>
      <c r="L141" s="59">
        <v>3.5179999999999998</v>
      </c>
    </row>
    <row r="142" spans="1:12" x14ac:dyDescent="0.3">
      <c r="A142" s="12">
        <v>2018</v>
      </c>
      <c r="B142" s="12" t="s">
        <v>211</v>
      </c>
      <c r="C142" s="17">
        <v>21</v>
      </c>
      <c r="D142" s="17" t="s">
        <v>201</v>
      </c>
      <c r="E142" s="12" t="s">
        <v>110</v>
      </c>
      <c r="F142" s="12" t="s">
        <v>105</v>
      </c>
      <c r="G142" s="12" t="s">
        <v>106</v>
      </c>
      <c r="H142" s="12">
        <v>0</v>
      </c>
      <c r="I142" s="12">
        <v>24</v>
      </c>
      <c r="J142" s="71">
        <v>5.7000000000000002E-2</v>
      </c>
      <c r="K142" s="59">
        <v>0</v>
      </c>
      <c r="L142" s="59">
        <v>5.7000000000000002E-2</v>
      </c>
    </row>
    <row r="143" spans="1:12" x14ac:dyDescent="0.3">
      <c r="A143" s="12">
        <v>2018</v>
      </c>
      <c r="B143" s="12" t="s">
        <v>211</v>
      </c>
      <c r="C143" s="17">
        <v>21</v>
      </c>
      <c r="D143" s="17" t="s">
        <v>201</v>
      </c>
      <c r="E143" s="12" t="s">
        <v>110</v>
      </c>
      <c r="F143" s="12" t="s">
        <v>105</v>
      </c>
      <c r="G143" s="12" t="s">
        <v>106</v>
      </c>
      <c r="H143" s="12">
        <v>25</v>
      </c>
      <c r="I143" s="12">
        <v>29</v>
      </c>
      <c r="J143" s="71">
        <v>6.6000000000000003E-2</v>
      </c>
      <c r="K143" s="59">
        <v>0</v>
      </c>
      <c r="L143" s="59">
        <v>6.6000000000000003E-2</v>
      </c>
    </row>
    <row r="144" spans="1:12" x14ac:dyDescent="0.3">
      <c r="A144" s="12">
        <v>2018</v>
      </c>
      <c r="B144" s="12" t="s">
        <v>211</v>
      </c>
      <c r="C144" s="17">
        <v>21</v>
      </c>
      <c r="D144" s="17" t="s">
        <v>201</v>
      </c>
      <c r="E144" s="12" t="s">
        <v>110</v>
      </c>
      <c r="F144" s="12" t="s">
        <v>105</v>
      </c>
      <c r="G144" s="12" t="s">
        <v>106</v>
      </c>
      <c r="H144" s="12">
        <v>30</v>
      </c>
      <c r="I144" s="12">
        <v>34</v>
      </c>
      <c r="J144" s="71">
        <v>8.3000000000000004E-2</v>
      </c>
      <c r="K144" s="59">
        <v>0</v>
      </c>
      <c r="L144" s="59">
        <v>8.3000000000000004E-2</v>
      </c>
    </row>
    <row r="145" spans="1:12" x14ac:dyDescent="0.3">
      <c r="A145" s="12">
        <v>2018</v>
      </c>
      <c r="B145" s="12" t="s">
        <v>211</v>
      </c>
      <c r="C145" s="17">
        <v>21</v>
      </c>
      <c r="D145" s="17" t="s">
        <v>201</v>
      </c>
      <c r="E145" s="12" t="s">
        <v>110</v>
      </c>
      <c r="F145" s="12" t="s">
        <v>105</v>
      </c>
      <c r="G145" s="12" t="s">
        <v>106</v>
      </c>
      <c r="H145" s="12">
        <v>35</v>
      </c>
      <c r="I145" s="12">
        <v>39</v>
      </c>
      <c r="J145" s="71">
        <v>9.0999999999999998E-2</v>
      </c>
      <c r="K145" s="59">
        <v>0</v>
      </c>
      <c r="L145" s="59">
        <v>9.0999999999999998E-2</v>
      </c>
    </row>
    <row r="146" spans="1:12" x14ac:dyDescent="0.3">
      <c r="A146" s="12">
        <v>2018</v>
      </c>
      <c r="B146" s="12" t="s">
        <v>211</v>
      </c>
      <c r="C146" s="17">
        <v>21</v>
      </c>
      <c r="D146" s="17" t="s">
        <v>201</v>
      </c>
      <c r="E146" s="12" t="s">
        <v>110</v>
      </c>
      <c r="F146" s="12" t="s">
        <v>105</v>
      </c>
      <c r="G146" s="12" t="s">
        <v>106</v>
      </c>
      <c r="H146" s="12">
        <v>40</v>
      </c>
      <c r="I146" s="12">
        <v>44</v>
      </c>
      <c r="J146" s="71">
        <v>0.109</v>
      </c>
      <c r="K146" s="59">
        <v>0</v>
      </c>
      <c r="L146" s="59">
        <v>0.109</v>
      </c>
    </row>
    <row r="147" spans="1:12" x14ac:dyDescent="0.3">
      <c r="A147" s="12">
        <v>2018</v>
      </c>
      <c r="B147" s="12" t="s">
        <v>211</v>
      </c>
      <c r="C147" s="17">
        <v>21</v>
      </c>
      <c r="D147" s="17" t="s">
        <v>201</v>
      </c>
      <c r="E147" s="12" t="s">
        <v>110</v>
      </c>
      <c r="F147" s="12" t="s">
        <v>105</v>
      </c>
      <c r="G147" s="12" t="s">
        <v>106</v>
      </c>
      <c r="H147" s="12">
        <v>45</v>
      </c>
      <c r="I147" s="12">
        <v>49</v>
      </c>
      <c r="J147" s="71">
        <v>0.14299999999999999</v>
      </c>
      <c r="K147" s="59">
        <v>0</v>
      </c>
      <c r="L147" s="59">
        <v>0.14299999999999999</v>
      </c>
    </row>
    <row r="148" spans="1:12" x14ac:dyDescent="0.3">
      <c r="A148" s="12">
        <v>2018</v>
      </c>
      <c r="B148" s="12" t="s">
        <v>211</v>
      </c>
      <c r="C148" s="17">
        <v>21</v>
      </c>
      <c r="D148" s="17" t="s">
        <v>201</v>
      </c>
      <c r="E148" s="12" t="s">
        <v>110</v>
      </c>
      <c r="F148" s="12" t="s">
        <v>105</v>
      </c>
      <c r="G148" s="12" t="s">
        <v>106</v>
      </c>
      <c r="H148" s="12">
        <v>50</v>
      </c>
      <c r="I148" s="12">
        <v>54</v>
      </c>
      <c r="J148" s="71">
        <v>0.21199999999999999</v>
      </c>
      <c r="K148" s="59">
        <v>0</v>
      </c>
      <c r="L148" s="59">
        <v>0.21199999999999999</v>
      </c>
    </row>
    <row r="149" spans="1:12" x14ac:dyDescent="0.3">
      <c r="A149" s="12">
        <v>2018</v>
      </c>
      <c r="B149" s="12" t="s">
        <v>211</v>
      </c>
      <c r="C149" s="17">
        <v>21</v>
      </c>
      <c r="D149" s="17" t="s">
        <v>201</v>
      </c>
      <c r="E149" s="12" t="s">
        <v>110</v>
      </c>
      <c r="F149" s="12" t="s">
        <v>105</v>
      </c>
      <c r="G149" s="12" t="s">
        <v>106</v>
      </c>
      <c r="H149" s="12">
        <v>55</v>
      </c>
      <c r="I149" s="12">
        <v>59</v>
      </c>
      <c r="J149" s="71">
        <v>0.38400000000000001</v>
      </c>
      <c r="K149" s="59">
        <v>0</v>
      </c>
      <c r="L149" s="59">
        <v>0.38400000000000001</v>
      </c>
    </row>
    <row r="150" spans="1:12" x14ac:dyDescent="0.3">
      <c r="A150" s="12">
        <v>2018</v>
      </c>
      <c r="B150" s="12" t="s">
        <v>211</v>
      </c>
      <c r="C150" s="17">
        <v>21</v>
      </c>
      <c r="D150" s="17" t="s">
        <v>201</v>
      </c>
      <c r="E150" s="12" t="s">
        <v>110</v>
      </c>
      <c r="F150" s="12" t="s">
        <v>105</v>
      </c>
      <c r="G150" s="12" t="s">
        <v>106</v>
      </c>
      <c r="H150" s="12">
        <v>60</v>
      </c>
      <c r="I150" s="12">
        <v>64</v>
      </c>
      <c r="J150" s="71">
        <v>0.59</v>
      </c>
      <c r="K150" s="59">
        <v>0</v>
      </c>
      <c r="L150" s="59">
        <v>0.59</v>
      </c>
    </row>
    <row r="151" spans="1:12" x14ac:dyDescent="0.3">
      <c r="A151" s="12">
        <v>2018</v>
      </c>
      <c r="B151" s="12" t="s">
        <v>211</v>
      </c>
      <c r="C151" s="17">
        <v>21</v>
      </c>
      <c r="D151" s="17" t="s">
        <v>201</v>
      </c>
      <c r="E151" s="12" t="s">
        <v>110</v>
      </c>
      <c r="F151" s="12" t="s">
        <v>105</v>
      </c>
      <c r="G151" s="12" t="s">
        <v>106</v>
      </c>
      <c r="H151" s="12">
        <v>65</v>
      </c>
      <c r="I151" s="12">
        <v>69</v>
      </c>
      <c r="J151" s="71">
        <v>1.175</v>
      </c>
      <c r="K151" s="59">
        <v>0</v>
      </c>
      <c r="L151" s="59">
        <v>1.175</v>
      </c>
    </row>
    <row r="152" spans="1:12" x14ac:dyDescent="0.3">
      <c r="A152" s="12">
        <v>2018</v>
      </c>
      <c r="B152" s="12" t="s">
        <v>211</v>
      </c>
      <c r="C152" s="17">
        <v>21</v>
      </c>
      <c r="D152" s="17" t="s">
        <v>201</v>
      </c>
      <c r="E152" s="12" t="s">
        <v>110</v>
      </c>
      <c r="F152" s="12" t="s">
        <v>105</v>
      </c>
      <c r="G152" s="12" t="s">
        <v>106</v>
      </c>
      <c r="H152" s="12">
        <v>70</v>
      </c>
      <c r="I152" s="12">
        <v>74</v>
      </c>
      <c r="J152" s="71">
        <v>2.0259999999999998</v>
      </c>
      <c r="K152" s="59">
        <v>0</v>
      </c>
      <c r="L152" s="59">
        <v>2.0259999999999998</v>
      </c>
    </row>
    <row r="153" spans="1:12" x14ac:dyDescent="0.3">
      <c r="A153" s="12">
        <v>2018</v>
      </c>
      <c r="B153" s="12" t="s">
        <v>211</v>
      </c>
      <c r="C153" s="17">
        <v>21</v>
      </c>
      <c r="D153" s="17" t="s">
        <v>201</v>
      </c>
      <c r="E153" s="12" t="s">
        <v>110</v>
      </c>
      <c r="F153" s="12" t="s">
        <v>105</v>
      </c>
      <c r="G153" s="12" t="s">
        <v>106</v>
      </c>
      <c r="H153" s="12">
        <v>75</v>
      </c>
      <c r="I153" s="12">
        <v>120</v>
      </c>
      <c r="J153" s="71">
        <v>2.0259999999999998</v>
      </c>
      <c r="K153" s="59">
        <v>0</v>
      </c>
      <c r="L153" s="59">
        <v>2.0259999999999998</v>
      </c>
    </row>
    <row r="154" spans="1:12" x14ac:dyDescent="0.3">
      <c r="A154" s="12">
        <v>2018</v>
      </c>
      <c r="B154" s="12" t="s">
        <v>99</v>
      </c>
      <c r="C154" s="17">
        <v>21</v>
      </c>
      <c r="D154" s="17" t="s">
        <v>201</v>
      </c>
      <c r="E154" s="12" t="s">
        <v>110</v>
      </c>
      <c r="F154" s="12" t="s">
        <v>105</v>
      </c>
      <c r="G154" s="12" t="s">
        <v>106</v>
      </c>
      <c r="H154" s="12">
        <v>0</v>
      </c>
      <c r="I154" s="12">
        <v>24</v>
      </c>
      <c r="J154" s="71">
        <v>6.8000000000000005E-2</v>
      </c>
      <c r="K154" s="59">
        <v>0</v>
      </c>
      <c r="L154" s="59">
        <v>6.8000000000000005E-2</v>
      </c>
    </row>
    <row r="155" spans="1:12" x14ac:dyDescent="0.3">
      <c r="A155" s="12">
        <v>2018</v>
      </c>
      <c r="B155" s="12" t="s">
        <v>99</v>
      </c>
      <c r="C155" s="17">
        <v>21</v>
      </c>
      <c r="D155" s="17" t="s">
        <v>201</v>
      </c>
      <c r="E155" s="12" t="s">
        <v>110</v>
      </c>
      <c r="F155" s="12" t="s">
        <v>105</v>
      </c>
      <c r="G155" s="12" t="s">
        <v>106</v>
      </c>
      <c r="H155" s="12">
        <v>25</v>
      </c>
      <c r="I155" s="12">
        <v>29</v>
      </c>
      <c r="J155" s="71">
        <v>7.8E-2</v>
      </c>
      <c r="K155" s="59">
        <v>0</v>
      </c>
      <c r="L155" s="59">
        <v>7.8E-2</v>
      </c>
    </row>
    <row r="156" spans="1:12" x14ac:dyDescent="0.3">
      <c r="A156" s="12">
        <v>2018</v>
      </c>
      <c r="B156" s="12" t="s">
        <v>99</v>
      </c>
      <c r="C156" s="17">
        <v>21</v>
      </c>
      <c r="D156" s="17" t="s">
        <v>201</v>
      </c>
      <c r="E156" s="12" t="s">
        <v>110</v>
      </c>
      <c r="F156" s="12" t="s">
        <v>105</v>
      </c>
      <c r="G156" s="12" t="s">
        <v>106</v>
      </c>
      <c r="H156" s="12">
        <v>30</v>
      </c>
      <c r="I156" s="12">
        <v>34</v>
      </c>
      <c r="J156" s="71">
        <v>9.8000000000000004E-2</v>
      </c>
      <c r="K156" s="59">
        <v>0</v>
      </c>
      <c r="L156" s="59">
        <v>9.8000000000000004E-2</v>
      </c>
    </row>
    <row r="157" spans="1:12" x14ac:dyDescent="0.3">
      <c r="A157" s="12">
        <v>2018</v>
      </c>
      <c r="B157" s="12" t="s">
        <v>99</v>
      </c>
      <c r="C157" s="17">
        <v>21</v>
      </c>
      <c r="D157" s="17" t="s">
        <v>201</v>
      </c>
      <c r="E157" s="12" t="s">
        <v>110</v>
      </c>
      <c r="F157" s="12" t="s">
        <v>105</v>
      </c>
      <c r="G157" s="12" t="s">
        <v>106</v>
      </c>
      <c r="H157" s="12">
        <v>35</v>
      </c>
      <c r="I157" s="12">
        <v>39</v>
      </c>
      <c r="J157" s="71">
        <v>0.108</v>
      </c>
      <c r="K157" s="59">
        <v>0</v>
      </c>
      <c r="L157" s="59">
        <v>0.108</v>
      </c>
    </row>
    <row r="158" spans="1:12" x14ac:dyDescent="0.3">
      <c r="A158" s="12">
        <v>2018</v>
      </c>
      <c r="B158" s="12" t="s">
        <v>99</v>
      </c>
      <c r="C158" s="17">
        <v>21</v>
      </c>
      <c r="D158" s="17" t="s">
        <v>201</v>
      </c>
      <c r="E158" s="12" t="s">
        <v>110</v>
      </c>
      <c r="F158" s="12" t="s">
        <v>105</v>
      </c>
      <c r="G158" s="12" t="s">
        <v>106</v>
      </c>
      <c r="H158" s="12">
        <v>40</v>
      </c>
      <c r="I158" s="12">
        <v>44</v>
      </c>
      <c r="J158" s="71">
        <v>0.128</v>
      </c>
      <c r="K158" s="59">
        <v>0</v>
      </c>
      <c r="L158" s="59">
        <v>0.128</v>
      </c>
    </row>
    <row r="159" spans="1:12" x14ac:dyDescent="0.3">
      <c r="A159" s="12">
        <v>2018</v>
      </c>
      <c r="B159" s="12" t="s">
        <v>99</v>
      </c>
      <c r="C159" s="17">
        <v>21</v>
      </c>
      <c r="D159" s="17" t="s">
        <v>201</v>
      </c>
      <c r="E159" s="12" t="s">
        <v>110</v>
      </c>
      <c r="F159" s="12" t="s">
        <v>105</v>
      </c>
      <c r="G159" s="12" t="s">
        <v>106</v>
      </c>
      <c r="H159" s="12">
        <v>45</v>
      </c>
      <c r="I159" s="12">
        <v>49</v>
      </c>
      <c r="J159" s="71">
        <v>0.16800000000000001</v>
      </c>
      <c r="K159" s="59">
        <v>0</v>
      </c>
      <c r="L159" s="59">
        <v>0.16800000000000001</v>
      </c>
    </row>
    <row r="160" spans="1:12" x14ac:dyDescent="0.3">
      <c r="A160" s="12">
        <v>2018</v>
      </c>
      <c r="B160" s="12" t="s">
        <v>99</v>
      </c>
      <c r="C160" s="17">
        <v>21</v>
      </c>
      <c r="D160" s="17" t="s">
        <v>201</v>
      </c>
      <c r="E160" s="12" t="s">
        <v>110</v>
      </c>
      <c r="F160" s="12" t="s">
        <v>105</v>
      </c>
      <c r="G160" s="12" t="s">
        <v>106</v>
      </c>
      <c r="H160" s="12">
        <v>50</v>
      </c>
      <c r="I160" s="12">
        <v>54</v>
      </c>
      <c r="J160" s="71">
        <v>0.28799999999999998</v>
      </c>
      <c r="K160" s="59">
        <v>0</v>
      </c>
      <c r="L160" s="59">
        <v>0.28799999999999998</v>
      </c>
    </row>
    <row r="161" spans="1:12" x14ac:dyDescent="0.3">
      <c r="A161" s="12">
        <v>2018</v>
      </c>
      <c r="B161" s="12" t="s">
        <v>99</v>
      </c>
      <c r="C161" s="17">
        <v>21</v>
      </c>
      <c r="D161" s="17" t="s">
        <v>201</v>
      </c>
      <c r="E161" s="12" t="s">
        <v>110</v>
      </c>
      <c r="F161" s="12" t="s">
        <v>105</v>
      </c>
      <c r="G161" s="12" t="s">
        <v>106</v>
      </c>
      <c r="H161" s="12">
        <v>55</v>
      </c>
      <c r="I161" s="12">
        <v>59</v>
      </c>
      <c r="J161" s="71">
        <v>0.52800000000000002</v>
      </c>
      <c r="K161" s="59">
        <v>0</v>
      </c>
      <c r="L161" s="59">
        <v>0.52800000000000002</v>
      </c>
    </row>
    <row r="162" spans="1:12" x14ac:dyDescent="0.3">
      <c r="A162" s="12">
        <v>2018</v>
      </c>
      <c r="B162" s="12" t="s">
        <v>99</v>
      </c>
      <c r="C162" s="17">
        <v>21</v>
      </c>
      <c r="D162" s="17" t="s">
        <v>201</v>
      </c>
      <c r="E162" s="12" t="s">
        <v>110</v>
      </c>
      <c r="F162" s="12" t="s">
        <v>105</v>
      </c>
      <c r="G162" s="12" t="s">
        <v>106</v>
      </c>
      <c r="H162" s="12">
        <v>60</v>
      </c>
      <c r="I162" s="12">
        <v>64</v>
      </c>
      <c r="J162" s="71">
        <v>0.79800000000000004</v>
      </c>
      <c r="K162" s="59">
        <v>0</v>
      </c>
      <c r="L162" s="59">
        <v>0.79800000000000004</v>
      </c>
    </row>
    <row r="163" spans="1:12" x14ac:dyDescent="0.3">
      <c r="A163" s="12">
        <v>2018</v>
      </c>
      <c r="B163" s="12" t="s">
        <v>99</v>
      </c>
      <c r="C163" s="17">
        <v>21</v>
      </c>
      <c r="D163" s="17" t="s">
        <v>201</v>
      </c>
      <c r="E163" s="12" t="s">
        <v>110</v>
      </c>
      <c r="F163" s="12" t="s">
        <v>105</v>
      </c>
      <c r="G163" s="12" t="s">
        <v>106</v>
      </c>
      <c r="H163" s="12">
        <v>65</v>
      </c>
      <c r="I163" s="12">
        <v>69</v>
      </c>
      <c r="J163" s="71">
        <v>1.5680000000000001</v>
      </c>
      <c r="K163" s="59">
        <v>0</v>
      </c>
      <c r="L163" s="59">
        <v>1.5680000000000001</v>
      </c>
    </row>
    <row r="164" spans="1:12" x14ac:dyDescent="0.3">
      <c r="A164" s="12">
        <v>2018</v>
      </c>
      <c r="B164" s="12" t="s">
        <v>99</v>
      </c>
      <c r="C164" s="17">
        <v>21</v>
      </c>
      <c r="D164" s="17" t="s">
        <v>201</v>
      </c>
      <c r="E164" s="12" t="s">
        <v>110</v>
      </c>
      <c r="F164" s="12" t="s">
        <v>105</v>
      </c>
      <c r="G164" s="12" t="s">
        <v>106</v>
      </c>
      <c r="H164" s="12">
        <v>70</v>
      </c>
      <c r="I164" s="12">
        <v>74</v>
      </c>
      <c r="J164" s="71">
        <v>2.6179999999999999</v>
      </c>
      <c r="K164" s="59">
        <v>0</v>
      </c>
      <c r="L164" s="59">
        <v>2.6179999999999999</v>
      </c>
    </row>
    <row r="165" spans="1:12" x14ac:dyDescent="0.3">
      <c r="A165" s="12">
        <v>2018</v>
      </c>
      <c r="B165" s="12" t="s">
        <v>99</v>
      </c>
      <c r="C165" s="17">
        <v>21</v>
      </c>
      <c r="D165" s="17" t="s">
        <v>201</v>
      </c>
      <c r="E165" s="12" t="s">
        <v>110</v>
      </c>
      <c r="F165" s="12" t="s">
        <v>105</v>
      </c>
      <c r="G165" s="12" t="s">
        <v>106</v>
      </c>
      <c r="H165" s="12">
        <v>75</v>
      </c>
      <c r="I165" s="12">
        <v>120</v>
      </c>
      <c r="J165" s="71">
        <v>3.5179999999999998</v>
      </c>
      <c r="K165" s="59">
        <v>0</v>
      </c>
      <c r="L165" s="59">
        <v>3.5179999999999998</v>
      </c>
    </row>
    <row r="166" spans="1:12" x14ac:dyDescent="0.3">
      <c r="A166" s="12">
        <v>2018</v>
      </c>
      <c r="B166" s="12" t="s">
        <v>211</v>
      </c>
      <c r="C166" s="17">
        <v>21</v>
      </c>
      <c r="D166" s="17" t="s">
        <v>202</v>
      </c>
      <c r="E166" s="12" t="s">
        <v>111</v>
      </c>
      <c r="F166" s="12" t="s">
        <v>105</v>
      </c>
      <c r="G166" s="12" t="s">
        <v>106</v>
      </c>
      <c r="H166" s="12">
        <v>0</v>
      </c>
      <c r="I166" s="12">
        <v>24</v>
      </c>
      <c r="J166" s="71">
        <v>5.7000000000000002E-2</v>
      </c>
      <c r="K166" s="59">
        <v>0</v>
      </c>
      <c r="L166" s="59">
        <v>5.7000000000000002E-2</v>
      </c>
    </row>
    <row r="167" spans="1:12" x14ac:dyDescent="0.3">
      <c r="A167" s="12">
        <v>2018</v>
      </c>
      <c r="B167" s="12" t="s">
        <v>211</v>
      </c>
      <c r="C167" s="17">
        <v>21</v>
      </c>
      <c r="D167" s="17" t="s">
        <v>202</v>
      </c>
      <c r="E167" s="12" t="s">
        <v>111</v>
      </c>
      <c r="F167" s="12" t="s">
        <v>105</v>
      </c>
      <c r="G167" s="12" t="s">
        <v>106</v>
      </c>
      <c r="H167" s="12">
        <v>25</v>
      </c>
      <c r="I167" s="12">
        <v>29</v>
      </c>
      <c r="J167" s="71">
        <v>6.6000000000000003E-2</v>
      </c>
      <c r="K167" s="59">
        <v>0</v>
      </c>
      <c r="L167" s="59">
        <v>6.6000000000000003E-2</v>
      </c>
    </row>
    <row r="168" spans="1:12" x14ac:dyDescent="0.3">
      <c r="A168" s="12">
        <v>2018</v>
      </c>
      <c r="B168" s="12" t="s">
        <v>211</v>
      </c>
      <c r="C168" s="17">
        <v>21</v>
      </c>
      <c r="D168" s="17" t="s">
        <v>202</v>
      </c>
      <c r="E168" s="12" t="s">
        <v>111</v>
      </c>
      <c r="F168" s="12" t="s">
        <v>105</v>
      </c>
      <c r="G168" s="12" t="s">
        <v>106</v>
      </c>
      <c r="H168" s="12">
        <v>30</v>
      </c>
      <c r="I168" s="12">
        <v>34</v>
      </c>
      <c r="J168" s="71">
        <v>8.3000000000000004E-2</v>
      </c>
      <c r="K168" s="59">
        <v>0</v>
      </c>
      <c r="L168" s="59">
        <v>8.3000000000000004E-2</v>
      </c>
    </row>
    <row r="169" spans="1:12" x14ac:dyDescent="0.3">
      <c r="A169" s="12">
        <v>2018</v>
      </c>
      <c r="B169" s="12" t="s">
        <v>211</v>
      </c>
      <c r="C169" s="17">
        <v>21</v>
      </c>
      <c r="D169" s="17" t="s">
        <v>202</v>
      </c>
      <c r="E169" s="12" t="s">
        <v>111</v>
      </c>
      <c r="F169" s="12" t="s">
        <v>105</v>
      </c>
      <c r="G169" s="12" t="s">
        <v>106</v>
      </c>
      <c r="H169" s="12">
        <v>35</v>
      </c>
      <c r="I169" s="12">
        <v>39</v>
      </c>
      <c r="J169" s="71">
        <v>9.0999999999999998E-2</v>
      </c>
      <c r="K169" s="59">
        <v>0</v>
      </c>
      <c r="L169" s="59">
        <v>9.0999999999999998E-2</v>
      </c>
    </row>
    <row r="170" spans="1:12" x14ac:dyDescent="0.3">
      <c r="A170" s="12">
        <v>2018</v>
      </c>
      <c r="B170" s="12" t="s">
        <v>211</v>
      </c>
      <c r="C170" s="17">
        <v>21</v>
      </c>
      <c r="D170" s="17" t="s">
        <v>202</v>
      </c>
      <c r="E170" s="12" t="s">
        <v>111</v>
      </c>
      <c r="F170" s="12" t="s">
        <v>105</v>
      </c>
      <c r="G170" s="12" t="s">
        <v>106</v>
      </c>
      <c r="H170" s="12">
        <v>40</v>
      </c>
      <c r="I170" s="12">
        <v>44</v>
      </c>
      <c r="J170" s="71">
        <v>0.109</v>
      </c>
      <c r="K170" s="59">
        <v>0</v>
      </c>
      <c r="L170" s="59">
        <v>0.109</v>
      </c>
    </row>
    <row r="171" spans="1:12" x14ac:dyDescent="0.3">
      <c r="A171" s="12">
        <v>2018</v>
      </c>
      <c r="B171" s="12" t="s">
        <v>211</v>
      </c>
      <c r="C171" s="17">
        <v>21</v>
      </c>
      <c r="D171" s="17" t="s">
        <v>202</v>
      </c>
      <c r="E171" s="12" t="s">
        <v>111</v>
      </c>
      <c r="F171" s="12" t="s">
        <v>105</v>
      </c>
      <c r="G171" s="12" t="s">
        <v>106</v>
      </c>
      <c r="H171" s="12">
        <v>45</v>
      </c>
      <c r="I171" s="12">
        <v>49</v>
      </c>
      <c r="J171" s="71">
        <v>0.14299999999999999</v>
      </c>
      <c r="K171" s="59">
        <v>0</v>
      </c>
      <c r="L171" s="59">
        <v>0.14299999999999999</v>
      </c>
    </row>
    <row r="172" spans="1:12" x14ac:dyDescent="0.3">
      <c r="A172" s="12">
        <v>2018</v>
      </c>
      <c r="B172" s="12" t="s">
        <v>211</v>
      </c>
      <c r="C172" s="17">
        <v>21</v>
      </c>
      <c r="D172" s="17" t="s">
        <v>202</v>
      </c>
      <c r="E172" s="12" t="s">
        <v>111</v>
      </c>
      <c r="F172" s="12" t="s">
        <v>105</v>
      </c>
      <c r="G172" s="12" t="s">
        <v>106</v>
      </c>
      <c r="H172" s="12">
        <v>50</v>
      </c>
      <c r="I172" s="12">
        <v>54</v>
      </c>
      <c r="J172" s="71">
        <v>0.21199999999999999</v>
      </c>
      <c r="K172" s="59">
        <v>0</v>
      </c>
      <c r="L172" s="59">
        <v>0.21199999999999999</v>
      </c>
    </row>
    <row r="173" spans="1:12" x14ac:dyDescent="0.3">
      <c r="A173" s="12">
        <v>2018</v>
      </c>
      <c r="B173" s="12" t="s">
        <v>211</v>
      </c>
      <c r="C173" s="17">
        <v>21</v>
      </c>
      <c r="D173" s="17" t="s">
        <v>202</v>
      </c>
      <c r="E173" s="12" t="s">
        <v>111</v>
      </c>
      <c r="F173" s="12" t="s">
        <v>105</v>
      </c>
      <c r="G173" s="12" t="s">
        <v>106</v>
      </c>
      <c r="H173" s="12">
        <v>55</v>
      </c>
      <c r="I173" s="12">
        <v>59</v>
      </c>
      <c r="J173" s="71">
        <v>0.38400000000000001</v>
      </c>
      <c r="K173" s="59">
        <v>0</v>
      </c>
      <c r="L173" s="59">
        <v>0.38400000000000001</v>
      </c>
    </row>
    <row r="174" spans="1:12" x14ac:dyDescent="0.3">
      <c r="A174" s="12">
        <v>2018</v>
      </c>
      <c r="B174" s="12" t="s">
        <v>211</v>
      </c>
      <c r="C174" s="17">
        <v>21</v>
      </c>
      <c r="D174" s="17" t="s">
        <v>202</v>
      </c>
      <c r="E174" s="12" t="s">
        <v>111</v>
      </c>
      <c r="F174" s="12" t="s">
        <v>105</v>
      </c>
      <c r="G174" s="12" t="s">
        <v>106</v>
      </c>
      <c r="H174" s="12">
        <v>60</v>
      </c>
      <c r="I174" s="12">
        <v>64</v>
      </c>
      <c r="J174" s="71">
        <v>0.59</v>
      </c>
      <c r="K174" s="59">
        <v>0</v>
      </c>
      <c r="L174" s="59">
        <v>0.59</v>
      </c>
    </row>
    <row r="175" spans="1:12" x14ac:dyDescent="0.3">
      <c r="A175" s="12">
        <v>2018</v>
      </c>
      <c r="B175" s="12" t="s">
        <v>211</v>
      </c>
      <c r="C175" s="17">
        <v>21</v>
      </c>
      <c r="D175" s="17" t="s">
        <v>202</v>
      </c>
      <c r="E175" s="12" t="s">
        <v>111</v>
      </c>
      <c r="F175" s="12" t="s">
        <v>105</v>
      </c>
      <c r="G175" s="12" t="s">
        <v>106</v>
      </c>
      <c r="H175" s="12">
        <v>65</v>
      </c>
      <c r="I175" s="12">
        <v>69</v>
      </c>
      <c r="J175" s="71">
        <v>1.175</v>
      </c>
      <c r="K175" s="59">
        <v>0</v>
      </c>
      <c r="L175" s="59">
        <v>1.175</v>
      </c>
    </row>
    <row r="176" spans="1:12" x14ac:dyDescent="0.3">
      <c r="A176" s="12">
        <v>2018</v>
      </c>
      <c r="B176" s="12" t="s">
        <v>211</v>
      </c>
      <c r="C176" s="17">
        <v>21</v>
      </c>
      <c r="D176" s="17" t="s">
        <v>202</v>
      </c>
      <c r="E176" s="12" t="s">
        <v>111</v>
      </c>
      <c r="F176" s="12" t="s">
        <v>105</v>
      </c>
      <c r="G176" s="12" t="s">
        <v>106</v>
      </c>
      <c r="H176" s="12">
        <v>70</v>
      </c>
      <c r="I176" s="12">
        <v>74</v>
      </c>
      <c r="J176" s="71">
        <v>2.0259999999999998</v>
      </c>
      <c r="K176" s="59">
        <v>0</v>
      </c>
      <c r="L176" s="59">
        <v>2.0259999999999998</v>
      </c>
    </row>
    <row r="177" spans="1:12" x14ac:dyDescent="0.3">
      <c r="A177" s="12">
        <v>2018</v>
      </c>
      <c r="B177" s="12" t="s">
        <v>211</v>
      </c>
      <c r="C177" s="17">
        <v>21</v>
      </c>
      <c r="D177" s="17" t="s">
        <v>202</v>
      </c>
      <c r="E177" s="12" t="s">
        <v>111</v>
      </c>
      <c r="F177" s="12" t="s">
        <v>105</v>
      </c>
      <c r="G177" s="12" t="s">
        <v>106</v>
      </c>
      <c r="H177" s="12">
        <v>75</v>
      </c>
      <c r="I177" s="12">
        <v>120</v>
      </c>
      <c r="J177" s="71">
        <v>2.0259999999999998</v>
      </c>
      <c r="K177" s="59">
        <v>0</v>
      </c>
      <c r="L177" s="59">
        <v>2.0259999999999998</v>
      </c>
    </row>
    <row r="178" spans="1:12" x14ac:dyDescent="0.3">
      <c r="A178" s="12">
        <v>2018</v>
      </c>
      <c r="B178" s="12" t="s">
        <v>99</v>
      </c>
      <c r="C178" s="17">
        <v>21</v>
      </c>
      <c r="D178" s="17" t="s">
        <v>202</v>
      </c>
      <c r="E178" s="12" t="s">
        <v>111</v>
      </c>
      <c r="F178" s="12" t="s">
        <v>105</v>
      </c>
      <c r="G178" s="12" t="s">
        <v>106</v>
      </c>
      <c r="H178" s="12">
        <v>0</v>
      </c>
      <c r="I178" s="12">
        <v>24</v>
      </c>
      <c r="J178" s="71">
        <v>6.8000000000000005E-2</v>
      </c>
      <c r="K178" s="59">
        <v>0</v>
      </c>
      <c r="L178" s="59">
        <v>6.8000000000000005E-2</v>
      </c>
    </row>
    <row r="179" spans="1:12" x14ac:dyDescent="0.3">
      <c r="A179" s="12">
        <v>2018</v>
      </c>
      <c r="B179" s="12" t="s">
        <v>99</v>
      </c>
      <c r="C179" s="17">
        <v>21</v>
      </c>
      <c r="D179" s="17" t="s">
        <v>202</v>
      </c>
      <c r="E179" s="12" t="s">
        <v>111</v>
      </c>
      <c r="F179" s="12" t="s">
        <v>105</v>
      </c>
      <c r="G179" s="12" t="s">
        <v>106</v>
      </c>
      <c r="H179" s="12">
        <v>25</v>
      </c>
      <c r="I179" s="12">
        <v>29</v>
      </c>
      <c r="J179" s="71">
        <v>7.8E-2</v>
      </c>
      <c r="K179" s="59">
        <v>0</v>
      </c>
      <c r="L179" s="59">
        <v>7.8E-2</v>
      </c>
    </row>
    <row r="180" spans="1:12" x14ac:dyDescent="0.3">
      <c r="A180" s="12">
        <v>2018</v>
      </c>
      <c r="B180" s="12" t="s">
        <v>99</v>
      </c>
      <c r="C180" s="17">
        <v>21</v>
      </c>
      <c r="D180" s="17" t="s">
        <v>202</v>
      </c>
      <c r="E180" s="12" t="s">
        <v>111</v>
      </c>
      <c r="F180" s="12" t="s">
        <v>105</v>
      </c>
      <c r="G180" s="12" t="s">
        <v>106</v>
      </c>
      <c r="H180" s="12">
        <v>30</v>
      </c>
      <c r="I180" s="12">
        <v>34</v>
      </c>
      <c r="J180" s="71">
        <v>9.8000000000000004E-2</v>
      </c>
      <c r="K180" s="59">
        <v>0</v>
      </c>
      <c r="L180" s="59">
        <v>9.8000000000000004E-2</v>
      </c>
    </row>
    <row r="181" spans="1:12" x14ac:dyDescent="0.3">
      <c r="A181" s="12">
        <v>2018</v>
      </c>
      <c r="B181" s="12" t="s">
        <v>99</v>
      </c>
      <c r="C181" s="17">
        <v>21</v>
      </c>
      <c r="D181" s="17" t="s">
        <v>202</v>
      </c>
      <c r="E181" s="12" t="s">
        <v>111</v>
      </c>
      <c r="F181" s="12" t="s">
        <v>105</v>
      </c>
      <c r="G181" s="12" t="s">
        <v>106</v>
      </c>
      <c r="H181" s="12">
        <v>35</v>
      </c>
      <c r="I181" s="12">
        <v>39</v>
      </c>
      <c r="J181" s="71">
        <v>0.108</v>
      </c>
      <c r="K181" s="59">
        <v>0</v>
      </c>
      <c r="L181" s="59">
        <v>0.108</v>
      </c>
    </row>
    <row r="182" spans="1:12" x14ac:dyDescent="0.3">
      <c r="A182" s="12">
        <v>2018</v>
      </c>
      <c r="B182" s="12" t="s">
        <v>99</v>
      </c>
      <c r="C182" s="17">
        <v>21</v>
      </c>
      <c r="D182" s="17" t="s">
        <v>202</v>
      </c>
      <c r="E182" s="12" t="s">
        <v>111</v>
      </c>
      <c r="F182" s="12" t="s">
        <v>105</v>
      </c>
      <c r="G182" s="12" t="s">
        <v>106</v>
      </c>
      <c r="H182" s="12">
        <v>40</v>
      </c>
      <c r="I182" s="12">
        <v>44</v>
      </c>
      <c r="J182" s="71">
        <v>0.128</v>
      </c>
      <c r="K182" s="59">
        <v>0</v>
      </c>
      <c r="L182" s="59">
        <v>0.128</v>
      </c>
    </row>
    <row r="183" spans="1:12" x14ac:dyDescent="0.3">
      <c r="A183" s="12">
        <v>2018</v>
      </c>
      <c r="B183" s="12" t="s">
        <v>99</v>
      </c>
      <c r="C183" s="17">
        <v>21</v>
      </c>
      <c r="D183" s="17" t="s">
        <v>202</v>
      </c>
      <c r="E183" s="12" t="s">
        <v>111</v>
      </c>
      <c r="F183" s="12" t="s">
        <v>105</v>
      </c>
      <c r="G183" s="12" t="s">
        <v>106</v>
      </c>
      <c r="H183" s="12">
        <v>45</v>
      </c>
      <c r="I183" s="12">
        <v>49</v>
      </c>
      <c r="J183" s="71">
        <v>0.16800000000000001</v>
      </c>
      <c r="K183" s="59">
        <v>0</v>
      </c>
      <c r="L183" s="59">
        <v>0.16800000000000001</v>
      </c>
    </row>
    <row r="184" spans="1:12" x14ac:dyDescent="0.3">
      <c r="A184" s="12">
        <v>2018</v>
      </c>
      <c r="B184" s="12" t="s">
        <v>99</v>
      </c>
      <c r="C184" s="17">
        <v>21</v>
      </c>
      <c r="D184" s="17" t="s">
        <v>202</v>
      </c>
      <c r="E184" s="12" t="s">
        <v>111</v>
      </c>
      <c r="F184" s="12" t="s">
        <v>105</v>
      </c>
      <c r="G184" s="12" t="s">
        <v>106</v>
      </c>
      <c r="H184" s="12">
        <v>50</v>
      </c>
      <c r="I184" s="12">
        <v>54</v>
      </c>
      <c r="J184" s="71">
        <v>0.28799999999999998</v>
      </c>
      <c r="K184" s="59">
        <v>0</v>
      </c>
      <c r="L184" s="59">
        <v>0.28799999999999998</v>
      </c>
    </row>
    <row r="185" spans="1:12" x14ac:dyDescent="0.3">
      <c r="A185" s="12">
        <v>2018</v>
      </c>
      <c r="B185" s="12" t="s">
        <v>99</v>
      </c>
      <c r="C185" s="17">
        <v>21</v>
      </c>
      <c r="D185" s="17" t="s">
        <v>202</v>
      </c>
      <c r="E185" s="12" t="s">
        <v>111</v>
      </c>
      <c r="F185" s="12" t="s">
        <v>105</v>
      </c>
      <c r="G185" s="12" t="s">
        <v>106</v>
      </c>
      <c r="H185" s="12">
        <v>55</v>
      </c>
      <c r="I185" s="12">
        <v>59</v>
      </c>
      <c r="J185" s="71">
        <v>0.52800000000000002</v>
      </c>
      <c r="K185" s="59">
        <v>0</v>
      </c>
      <c r="L185" s="59">
        <v>0.52800000000000002</v>
      </c>
    </row>
    <row r="186" spans="1:12" x14ac:dyDescent="0.3">
      <c r="A186" s="12">
        <v>2018</v>
      </c>
      <c r="B186" s="12" t="s">
        <v>99</v>
      </c>
      <c r="C186" s="17">
        <v>21</v>
      </c>
      <c r="D186" s="17" t="s">
        <v>202</v>
      </c>
      <c r="E186" s="12" t="s">
        <v>111</v>
      </c>
      <c r="F186" s="12" t="s">
        <v>105</v>
      </c>
      <c r="G186" s="12" t="s">
        <v>106</v>
      </c>
      <c r="H186" s="12">
        <v>60</v>
      </c>
      <c r="I186" s="12">
        <v>64</v>
      </c>
      <c r="J186" s="71">
        <v>0.79800000000000004</v>
      </c>
      <c r="K186" s="59">
        <v>0</v>
      </c>
      <c r="L186" s="59">
        <v>0.79800000000000004</v>
      </c>
    </row>
    <row r="187" spans="1:12" x14ac:dyDescent="0.3">
      <c r="A187" s="12">
        <v>2018</v>
      </c>
      <c r="B187" s="12" t="s">
        <v>99</v>
      </c>
      <c r="C187" s="17">
        <v>21</v>
      </c>
      <c r="D187" s="17" t="s">
        <v>202</v>
      </c>
      <c r="E187" s="12" t="s">
        <v>111</v>
      </c>
      <c r="F187" s="12" t="s">
        <v>105</v>
      </c>
      <c r="G187" s="12" t="s">
        <v>106</v>
      </c>
      <c r="H187" s="12">
        <v>65</v>
      </c>
      <c r="I187" s="12">
        <v>69</v>
      </c>
      <c r="J187" s="71">
        <v>1.5680000000000001</v>
      </c>
      <c r="K187" s="59">
        <v>0</v>
      </c>
      <c r="L187" s="59">
        <v>1.5680000000000001</v>
      </c>
    </row>
    <row r="188" spans="1:12" x14ac:dyDescent="0.3">
      <c r="A188" s="12">
        <v>2018</v>
      </c>
      <c r="B188" s="12" t="s">
        <v>99</v>
      </c>
      <c r="C188" s="17">
        <v>21</v>
      </c>
      <c r="D188" s="17" t="s">
        <v>202</v>
      </c>
      <c r="E188" s="12" t="s">
        <v>111</v>
      </c>
      <c r="F188" s="12" t="s">
        <v>105</v>
      </c>
      <c r="G188" s="12" t="s">
        <v>106</v>
      </c>
      <c r="H188" s="12">
        <v>70</v>
      </c>
      <c r="I188" s="12">
        <v>74</v>
      </c>
      <c r="J188" s="71">
        <v>2.6179999999999999</v>
      </c>
      <c r="K188" s="59">
        <v>0</v>
      </c>
      <c r="L188" s="59">
        <v>2.6179999999999999</v>
      </c>
    </row>
    <row r="189" spans="1:12" x14ac:dyDescent="0.3">
      <c r="A189" s="12">
        <v>2018</v>
      </c>
      <c r="B189" s="12" t="s">
        <v>99</v>
      </c>
      <c r="C189" s="17">
        <v>21</v>
      </c>
      <c r="D189" s="17" t="s">
        <v>202</v>
      </c>
      <c r="E189" s="12" t="s">
        <v>111</v>
      </c>
      <c r="F189" s="12" t="s">
        <v>105</v>
      </c>
      <c r="G189" s="12" t="s">
        <v>106</v>
      </c>
      <c r="H189" s="12">
        <v>75</v>
      </c>
      <c r="I189" s="12">
        <v>120</v>
      </c>
      <c r="J189" s="71">
        <v>3.5179999999999998</v>
      </c>
      <c r="K189" s="59">
        <v>0</v>
      </c>
      <c r="L189" s="59">
        <v>3.5179999999999998</v>
      </c>
    </row>
    <row r="190" spans="1:12" x14ac:dyDescent="0.3">
      <c r="A190" s="12">
        <v>2018</v>
      </c>
      <c r="B190" s="12" t="s">
        <v>211</v>
      </c>
      <c r="C190" s="17">
        <v>21</v>
      </c>
      <c r="D190" s="17" t="s">
        <v>203</v>
      </c>
      <c r="E190" s="12" t="s">
        <v>112</v>
      </c>
      <c r="F190" s="12" t="s">
        <v>105</v>
      </c>
      <c r="G190" s="12" t="s">
        <v>106</v>
      </c>
      <c r="H190" s="12">
        <v>0</v>
      </c>
      <c r="I190" s="12">
        <v>24</v>
      </c>
      <c r="J190" s="71">
        <v>5.7000000000000002E-2</v>
      </c>
      <c r="K190" s="59">
        <v>0</v>
      </c>
      <c r="L190" s="59">
        <v>5.7000000000000002E-2</v>
      </c>
    </row>
    <row r="191" spans="1:12" x14ac:dyDescent="0.3">
      <c r="A191" s="12">
        <v>2018</v>
      </c>
      <c r="B191" s="12" t="s">
        <v>211</v>
      </c>
      <c r="C191" s="17">
        <v>21</v>
      </c>
      <c r="D191" s="17" t="s">
        <v>203</v>
      </c>
      <c r="E191" s="12" t="s">
        <v>112</v>
      </c>
      <c r="F191" s="12" t="s">
        <v>105</v>
      </c>
      <c r="G191" s="12" t="s">
        <v>106</v>
      </c>
      <c r="H191" s="12">
        <v>25</v>
      </c>
      <c r="I191" s="12">
        <v>29</v>
      </c>
      <c r="J191" s="71">
        <v>6.6000000000000003E-2</v>
      </c>
      <c r="K191" s="59">
        <v>0</v>
      </c>
      <c r="L191" s="59">
        <v>6.6000000000000003E-2</v>
      </c>
    </row>
    <row r="192" spans="1:12" x14ac:dyDescent="0.3">
      <c r="A192" s="12">
        <v>2018</v>
      </c>
      <c r="B192" s="12" t="s">
        <v>211</v>
      </c>
      <c r="C192" s="17">
        <v>21</v>
      </c>
      <c r="D192" s="17" t="s">
        <v>203</v>
      </c>
      <c r="E192" s="12" t="s">
        <v>112</v>
      </c>
      <c r="F192" s="12" t="s">
        <v>105</v>
      </c>
      <c r="G192" s="12" t="s">
        <v>106</v>
      </c>
      <c r="H192" s="12">
        <v>30</v>
      </c>
      <c r="I192" s="12">
        <v>34</v>
      </c>
      <c r="J192" s="71">
        <v>8.3000000000000004E-2</v>
      </c>
      <c r="K192" s="59">
        <v>0</v>
      </c>
      <c r="L192" s="59">
        <v>8.3000000000000004E-2</v>
      </c>
    </row>
    <row r="193" spans="1:12" x14ac:dyDescent="0.3">
      <c r="A193" s="12">
        <v>2018</v>
      </c>
      <c r="B193" s="12" t="s">
        <v>211</v>
      </c>
      <c r="C193" s="17">
        <v>21</v>
      </c>
      <c r="D193" s="17" t="s">
        <v>203</v>
      </c>
      <c r="E193" s="12" t="s">
        <v>112</v>
      </c>
      <c r="F193" s="12" t="s">
        <v>105</v>
      </c>
      <c r="G193" s="12" t="s">
        <v>106</v>
      </c>
      <c r="H193" s="12">
        <v>35</v>
      </c>
      <c r="I193" s="12">
        <v>39</v>
      </c>
      <c r="J193" s="71">
        <v>9.0999999999999998E-2</v>
      </c>
      <c r="K193" s="59">
        <v>0</v>
      </c>
      <c r="L193" s="59">
        <v>9.0999999999999998E-2</v>
      </c>
    </row>
    <row r="194" spans="1:12" x14ac:dyDescent="0.3">
      <c r="A194" s="12">
        <v>2018</v>
      </c>
      <c r="B194" s="12" t="s">
        <v>211</v>
      </c>
      <c r="C194" s="17">
        <v>21</v>
      </c>
      <c r="D194" s="17" t="s">
        <v>203</v>
      </c>
      <c r="E194" s="12" t="s">
        <v>112</v>
      </c>
      <c r="F194" s="12" t="s">
        <v>105</v>
      </c>
      <c r="G194" s="12" t="s">
        <v>106</v>
      </c>
      <c r="H194" s="12">
        <v>40</v>
      </c>
      <c r="I194" s="12">
        <v>44</v>
      </c>
      <c r="J194" s="71">
        <v>0.109</v>
      </c>
      <c r="K194" s="59">
        <v>0</v>
      </c>
      <c r="L194" s="59">
        <v>0.109</v>
      </c>
    </row>
    <row r="195" spans="1:12" x14ac:dyDescent="0.3">
      <c r="A195" s="12">
        <v>2018</v>
      </c>
      <c r="B195" s="12" t="s">
        <v>211</v>
      </c>
      <c r="C195" s="17">
        <v>21</v>
      </c>
      <c r="D195" s="17" t="s">
        <v>203</v>
      </c>
      <c r="E195" s="12" t="s">
        <v>112</v>
      </c>
      <c r="F195" s="12" t="s">
        <v>105</v>
      </c>
      <c r="G195" s="12" t="s">
        <v>106</v>
      </c>
      <c r="H195" s="12">
        <v>45</v>
      </c>
      <c r="I195" s="12">
        <v>49</v>
      </c>
      <c r="J195" s="71">
        <v>0.14299999999999999</v>
      </c>
      <c r="K195" s="59">
        <v>0</v>
      </c>
      <c r="L195" s="59">
        <v>0.14299999999999999</v>
      </c>
    </row>
    <row r="196" spans="1:12" x14ac:dyDescent="0.3">
      <c r="A196" s="12">
        <v>2018</v>
      </c>
      <c r="B196" s="12" t="s">
        <v>211</v>
      </c>
      <c r="C196" s="17">
        <v>21</v>
      </c>
      <c r="D196" s="17" t="s">
        <v>203</v>
      </c>
      <c r="E196" s="12" t="s">
        <v>112</v>
      </c>
      <c r="F196" s="12" t="s">
        <v>105</v>
      </c>
      <c r="G196" s="12" t="s">
        <v>106</v>
      </c>
      <c r="H196" s="12">
        <v>50</v>
      </c>
      <c r="I196" s="12">
        <v>54</v>
      </c>
      <c r="J196" s="71">
        <v>0.21199999999999999</v>
      </c>
      <c r="K196" s="59">
        <v>0</v>
      </c>
      <c r="L196" s="59">
        <v>0.21199999999999999</v>
      </c>
    </row>
    <row r="197" spans="1:12" x14ac:dyDescent="0.3">
      <c r="A197" s="12">
        <v>2018</v>
      </c>
      <c r="B197" s="12" t="s">
        <v>211</v>
      </c>
      <c r="C197" s="17">
        <v>21</v>
      </c>
      <c r="D197" s="17" t="s">
        <v>203</v>
      </c>
      <c r="E197" s="12" t="s">
        <v>112</v>
      </c>
      <c r="F197" s="12" t="s">
        <v>105</v>
      </c>
      <c r="G197" s="12" t="s">
        <v>106</v>
      </c>
      <c r="H197" s="12">
        <v>55</v>
      </c>
      <c r="I197" s="12">
        <v>59</v>
      </c>
      <c r="J197" s="71">
        <v>0.38400000000000001</v>
      </c>
      <c r="K197" s="59">
        <v>0</v>
      </c>
      <c r="L197" s="59">
        <v>0.38400000000000001</v>
      </c>
    </row>
    <row r="198" spans="1:12" x14ac:dyDescent="0.3">
      <c r="A198" s="12">
        <v>2018</v>
      </c>
      <c r="B198" s="12" t="s">
        <v>211</v>
      </c>
      <c r="C198" s="17">
        <v>21</v>
      </c>
      <c r="D198" s="17" t="s">
        <v>203</v>
      </c>
      <c r="E198" s="12" t="s">
        <v>112</v>
      </c>
      <c r="F198" s="12" t="s">
        <v>105</v>
      </c>
      <c r="G198" s="12" t="s">
        <v>106</v>
      </c>
      <c r="H198" s="12">
        <v>60</v>
      </c>
      <c r="I198" s="12">
        <v>64</v>
      </c>
      <c r="J198" s="71">
        <v>0.59</v>
      </c>
      <c r="K198" s="59">
        <v>0</v>
      </c>
      <c r="L198" s="59">
        <v>0.59</v>
      </c>
    </row>
    <row r="199" spans="1:12" x14ac:dyDescent="0.3">
      <c r="A199" s="12">
        <v>2018</v>
      </c>
      <c r="B199" s="12" t="s">
        <v>211</v>
      </c>
      <c r="C199" s="17">
        <v>21</v>
      </c>
      <c r="D199" s="17" t="s">
        <v>203</v>
      </c>
      <c r="E199" s="12" t="s">
        <v>112</v>
      </c>
      <c r="F199" s="12" t="s">
        <v>105</v>
      </c>
      <c r="G199" s="12" t="s">
        <v>106</v>
      </c>
      <c r="H199" s="12">
        <v>65</v>
      </c>
      <c r="I199" s="12">
        <v>69</v>
      </c>
      <c r="J199" s="71">
        <v>1.175</v>
      </c>
      <c r="K199" s="59">
        <v>0</v>
      </c>
      <c r="L199" s="59">
        <v>1.175</v>
      </c>
    </row>
    <row r="200" spans="1:12" x14ac:dyDescent="0.3">
      <c r="A200" s="12">
        <v>2018</v>
      </c>
      <c r="B200" s="12" t="s">
        <v>211</v>
      </c>
      <c r="C200" s="17">
        <v>21</v>
      </c>
      <c r="D200" s="17" t="s">
        <v>203</v>
      </c>
      <c r="E200" s="12" t="s">
        <v>112</v>
      </c>
      <c r="F200" s="12" t="s">
        <v>105</v>
      </c>
      <c r="G200" s="12" t="s">
        <v>106</v>
      </c>
      <c r="H200" s="12">
        <v>70</v>
      </c>
      <c r="I200" s="12">
        <v>74</v>
      </c>
      <c r="J200" s="71">
        <v>2.0259999999999998</v>
      </c>
      <c r="K200" s="59">
        <v>0</v>
      </c>
      <c r="L200" s="59">
        <v>2.0259999999999998</v>
      </c>
    </row>
    <row r="201" spans="1:12" x14ac:dyDescent="0.3">
      <c r="A201" s="12">
        <v>2018</v>
      </c>
      <c r="B201" s="12" t="s">
        <v>211</v>
      </c>
      <c r="C201" s="17">
        <v>21</v>
      </c>
      <c r="D201" s="17" t="s">
        <v>203</v>
      </c>
      <c r="E201" s="12" t="s">
        <v>112</v>
      </c>
      <c r="F201" s="12" t="s">
        <v>105</v>
      </c>
      <c r="G201" s="12" t="s">
        <v>106</v>
      </c>
      <c r="H201" s="12">
        <v>75</v>
      </c>
      <c r="I201" s="12">
        <v>120</v>
      </c>
      <c r="J201" s="71">
        <v>2.0259999999999998</v>
      </c>
      <c r="K201" s="59">
        <v>0</v>
      </c>
      <c r="L201" s="59">
        <v>2.0259999999999998</v>
      </c>
    </row>
    <row r="202" spans="1:12" x14ac:dyDescent="0.3">
      <c r="A202" s="12">
        <v>2018</v>
      </c>
      <c r="B202" s="12" t="s">
        <v>99</v>
      </c>
      <c r="C202" s="17">
        <v>21</v>
      </c>
      <c r="D202" s="17" t="s">
        <v>203</v>
      </c>
      <c r="E202" s="12" t="s">
        <v>112</v>
      </c>
      <c r="F202" s="12" t="s">
        <v>105</v>
      </c>
      <c r="G202" s="12" t="s">
        <v>106</v>
      </c>
      <c r="H202" s="12">
        <v>0</v>
      </c>
      <c r="I202" s="12">
        <v>24</v>
      </c>
      <c r="J202" s="71">
        <v>6.8000000000000005E-2</v>
      </c>
      <c r="K202" s="59">
        <v>0</v>
      </c>
      <c r="L202" s="59">
        <v>6.8000000000000005E-2</v>
      </c>
    </row>
    <row r="203" spans="1:12" x14ac:dyDescent="0.3">
      <c r="A203" s="12">
        <v>2018</v>
      </c>
      <c r="B203" s="12" t="s">
        <v>99</v>
      </c>
      <c r="C203" s="17">
        <v>21</v>
      </c>
      <c r="D203" s="17" t="s">
        <v>203</v>
      </c>
      <c r="E203" s="12" t="s">
        <v>112</v>
      </c>
      <c r="F203" s="12" t="s">
        <v>105</v>
      </c>
      <c r="G203" s="12" t="s">
        <v>106</v>
      </c>
      <c r="H203" s="12">
        <v>25</v>
      </c>
      <c r="I203" s="12">
        <v>29</v>
      </c>
      <c r="J203" s="71">
        <v>7.8E-2</v>
      </c>
      <c r="K203" s="59">
        <v>0</v>
      </c>
      <c r="L203" s="59">
        <v>7.8E-2</v>
      </c>
    </row>
    <row r="204" spans="1:12" x14ac:dyDescent="0.3">
      <c r="A204" s="12">
        <v>2018</v>
      </c>
      <c r="B204" s="12" t="s">
        <v>99</v>
      </c>
      <c r="C204" s="17">
        <v>21</v>
      </c>
      <c r="D204" s="17" t="s">
        <v>203</v>
      </c>
      <c r="E204" s="12" t="s">
        <v>112</v>
      </c>
      <c r="F204" s="12" t="s">
        <v>105</v>
      </c>
      <c r="G204" s="12" t="s">
        <v>106</v>
      </c>
      <c r="H204" s="12">
        <v>30</v>
      </c>
      <c r="I204" s="12">
        <v>34</v>
      </c>
      <c r="J204" s="71">
        <v>9.8000000000000004E-2</v>
      </c>
      <c r="K204" s="59">
        <v>0</v>
      </c>
      <c r="L204" s="59">
        <v>9.8000000000000004E-2</v>
      </c>
    </row>
    <row r="205" spans="1:12" x14ac:dyDescent="0.3">
      <c r="A205" s="12">
        <v>2018</v>
      </c>
      <c r="B205" s="12" t="s">
        <v>99</v>
      </c>
      <c r="C205" s="17">
        <v>21</v>
      </c>
      <c r="D205" s="17" t="s">
        <v>203</v>
      </c>
      <c r="E205" s="12" t="s">
        <v>112</v>
      </c>
      <c r="F205" s="12" t="s">
        <v>105</v>
      </c>
      <c r="G205" s="12" t="s">
        <v>106</v>
      </c>
      <c r="H205" s="12">
        <v>35</v>
      </c>
      <c r="I205" s="12">
        <v>39</v>
      </c>
      <c r="J205" s="71">
        <v>0.108</v>
      </c>
      <c r="K205" s="59">
        <v>0</v>
      </c>
      <c r="L205" s="59">
        <v>0.108</v>
      </c>
    </row>
    <row r="206" spans="1:12" x14ac:dyDescent="0.3">
      <c r="A206" s="12">
        <v>2018</v>
      </c>
      <c r="B206" s="12" t="s">
        <v>99</v>
      </c>
      <c r="C206" s="17">
        <v>21</v>
      </c>
      <c r="D206" s="17" t="s">
        <v>203</v>
      </c>
      <c r="E206" s="12" t="s">
        <v>112</v>
      </c>
      <c r="F206" s="12" t="s">
        <v>105</v>
      </c>
      <c r="G206" s="12" t="s">
        <v>106</v>
      </c>
      <c r="H206" s="12">
        <v>40</v>
      </c>
      <c r="I206" s="12">
        <v>44</v>
      </c>
      <c r="J206" s="71">
        <v>0.128</v>
      </c>
      <c r="K206" s="59">
        <v>0</v>
      </c>
      <c r="L206" s="59">
        <v>0.128</v>
      </c>
    </row>
    <row r="207" spans="1:12" x14ac:dyDescent="0.3">
      <c r="A207" s="12">
        <v>2018</v>
      </c>
      <c r="B207" s="12" t="s">
        <v>99</v>
      </c>
      <c r="C207" s="17">
        <v>21</v>
      </c>
      <c r="D207" s="17" t="s">
        <v>203</v>
      </c>
      <c r="E207" s="12" t="s">
        <v>112</v>
      </c>
      <c r="F207" s="12" t="s">
        <v>105</v>
      </c>
      <c r="G207" s="12" t="s">
        <v>106</v>
      </c>
      <c r="H207" s="12">
        <v>45</v>
      </c>
      <c r="I207" s="12">
        <v>49</v>
      </c>
      <c r="J207" s="71">
        <v>0.16800000000000001</v>
      </c>
      <c r="K207" s="59">
        <v>0</v>
      </c>
      <c r="L207" s="59">
        <v>0.16800000000000001</v>
      </c>
    </row>
    <row r="208" spans="1:12" x14ac:dyDescent="0.3">
      <c r="A208" s="12">
        <v>2018</v>
      </c>
      <c r="B208" s="12" t="s">
        <v>99</v>
      </c>
      <c r="C208" s="17">
        <v>21</v>
      </c>
      <c r="D208" s="17" t="s">
        <v>203</v>
      </c>
      <c r="E208" s="12" t="s">
        <v>112</v>
      </c>
      <c r="F208" s="12" t="s">
        <v>105</v>
      </c>
      <c r="G208" s="12" t="s">
        <v>106</v>
      </c>
      <c r="H208" s="12">
        <v>50</v>
      </c>
      <c r="I208" s="12">
        <v>54</v>
      </c>
      <c r="J208" s="71">
        <v>0.28799999999999998</v>
      </c>
      <c r="K208" s="59">
        <v>0</v>
      </c>
      <c r="L208" s="59">
        <v>0.28799999999999998</v>
      </c>
    </row>
    <row r="209" spans="1:12" x14ac:dyDescent="0.3">
      <c r="A209" s="12">
        <v>2018</v>
      </c>
      <c r="B209" s="12" t="s">
        <v>99</v>
      </c>
      <c r="C209" s="17">
        <v>21</v>
      </c>
      <c r="D209" s="17" t="s">
        <v>203</v>
      </c>
      <c r="E209" s="12" t="s">
        <v>112</v>
      </c>
      <c r="F209" s="12" t="s">
        <v>105</v>
      </c>
      <c r="G209" s="12" t="s">
        <v>106</v>
      </c>
      <c r="H209" s="12">
        <v>55</v>
      </c>
      <c r="I209" s="12">
        <v>59</v>
      </c>
      <c r="J209" s="71">
        <v>0.52800000000000002</v>
      </c>
      <c r="K209" s="59">
        <v>0</v>
      </c>
      <c r="L209" s="59">
        <v>0.52800000000000002</v>
      </c>
    </row>
    <row r="210" spans="1:12" x14ac:dyDescent="0.3">
      <c r="A210" s="12">
        <v>2018</v>
      </c>
      <c r="B210" s="12" t="s">
        <v>99</v>
      </c>
      <c r="C210" s="17">
        <v>21</v>
      </c>
      <c r="D210" s="17" t="s">
        <v>203</v>
      </c>
      <c r="E210" s="12" t="s">
        <v>112</v>
      </c>
      <c r="F210" s="12" t="s">
        <v>105</v>
      </c>
      <c r="G210" s="12" t="s">
        <v>106</v>
      </c>
      <c r="H210" s="12">
        <v>60</v>
      </c>
      <c r="I210" s="12">
        <v>64</v>
      </c>
      <c r="J210" s="71">
        <v>0.79800000000000004</v>
      </c>
      <c r="K210" s="59">
        <v>0</v>
      </c>
      <c r="L210" s="59">
        <v>0.79800000000000004</v>
      </c>
    </row>
    <row r="211" spans="1:12" x14ac:dyDescent="0.3">
      <c r="A211" s="12">
        <v>2018</v>
      </c>
      <c r="B211" s="12" t="s">
        <v>99</v>
      </c>
      <c r="C211" s="17">
        <v>21</v>
      </c>
      <c r="D211" s="17" t="s">
        <v>203</v>
      </c>
      <c r="E211" s="12" t="s">
        <v>112</v>
      </c>
      <c r="F211" s="12" t="s">
        <v>105</v>
      </c>
      <c r="G211" s="12" t="s">
        <v>106</v>
      </c>
      <c r="H211" s="12">
        <v>65</v>
      </c>
      <c r="I211" s="12">
        <v>69</v>
      </c>
      <c r="J211" s="71">
        <v>1.5680000000000001</v>
      </c>
      <c r="K211" s="59">
        <v>0</v>
      </c>
      <c r="L211" s="59">
        <v>1.5680000000000001</v>
      </c>
    </row>
    <row r="212" spans="1:12" x14ac:dyDescent="0.3">
      <c r="A212" s="12">
        <v>2018</v>
      </c>
      <c r="B212" s="12" t="s">
        <v>99</v>
      </c>
      <c r="C212" s="17">
        <v>21</v>
      </c>
      <c r="D212" s="17" t="s">
        <v>203</v>
      </c>
      <c r="E212" s="12" t="s">
        <v>112</v>
      </c>
      <c r="F212" s="12" t="s">
        <v>105</v>
      </c>
      <c r="G212" s="12" t="s">
        <v>106</v>
      </c>
      <c r="H212" s="12">
        <v>70</v>
      </c>
      <c r="I212" s="12">
        <v>74</v>
      </c>
      <c r="J212" s="71">
        <v>2.6179999999999999</v>
      </c>
      <c r="K212" s="59">
        <v>0</v>
      </c>
      <c r="L212" s="59">
        <v>2.6179999999999999</v>
      </c>
    </row>
    <row r="213" spans="1:12" x14ac:dyDescent="0.3">
      <c r="A213" s="12">
        <v>2018</v>
      </c>
      <c r="B213" s="12" t="s">
        <v>99</v>
      </c>
      <c r="C213" s="17">
        <v>21</v>
      </c>
      <c r="D213" s="17" t="s">
        <v>203</v>
      </c>
      <c r="E213" s="12" t="s">
        <v>112</v>
      </c>
      <c r="F213" s="12" t="s">
        <v>105</v>
      </c>
      <c r="G213" s="12" t="s">
        <v>106</v>
      </c>
      <c r="H213" s="12">
        <v>75</v>
      </c>
      <c r="I213" s="12">
        <v>120</v>
      </c>
      <c r="J213" s="71">
        <v>3.5179999999999998</v>
      </c>
      <c r="K213" s="59">
        <v>0</v>
      </c>
      <c r="L213" s="59">
        <v>3.5179999999999998</v>
      </c>
    </row>
    <row r="214" spans="1:12" x14ac:dyDescent="0.3">
      <c r="A214" s="12">
        <v>2018</v>
      </c>
      <c r="B214" s="12" t="s">
        <v>211</v>
      </c>
      <c r="C214" s="17">
        <v>21</v>
      </c>
      <c r="D214" s="17" t="s">
        <v>204</v>
      </c>
      <c r="E214" s="12" t="s">
        <v>113</v>
      </c>
      <c r="F214" s="12" t="s">
        <v>105</v>
      </c>
      <c r="G214" s="12" t="s">
        <v>106</v>
      </c>
      <c r="H214" s="12">
        <v>0</v>
      </c>
      <c r="I214" s="12">
        <v>24</v>
      </c>
      <c r="J214" s="71">
        <v>5.7000000000000002E-2</v>
      </c>
      <c r="K214" s="59">
        <v>0</v>
      </c>
      <c r="L214" s="59">
        <v>5.7000000000000002E-2</v>
      </c>
    </row>
    <row r="215" spans="1:12" x14ac:dyDescent="0.3">
      <c r="A215" s="12">
        <v>2018</v>
      </c>
      <c r="B215" s="12" t="s">
        <v>211</v>
      </c>
      <c r="C215" s="17">
        <v>21</v>
      </c>
      <c r="D215" s="17" t="s">
        <v>204</v>
      </c>
      <c r="E215" s="12" t="s">
        <v>113</v>
      </c>
      <c r="F215" s="12" t="s">
        <v>105</v>
      </c>
      <c r="G215" s="12" t="s">
        <v>106</v>
      </c>
      <c r="H215" s="12">
        <v>25</v>
      </c>
      <c r="I215" s="12">
        <v>29</v>
      </c>
      <c r="J215" s="71">
        <v>6.6000000000000003E-2</v>
      </c>
      <c r="K215" s="59">
        <v>0</v>
      </c>
      <c r="L215" s="59">
        <v>6.6000000000000003E-2</v>
      </c>
    </row>
    <row r="216" spans="1:12" x14ac:dyDescent="0.3">
      <c r="A216" s="12">
        <v>2018</v>
      </c>
      <c r="B216" s="12" t="s">
        <v>211</v>
      </c>
      <c r="C216" s="17">
        <v>21</v>
      </c>
      <c r="D216" s="17" t="s">
        <v>204</v>
      </c>
      <c r="E216" s="12" t="s">
        <v>113</v>
      </c>
      <c r="F216" s="12" t="s">
        <v>105</v>
      </c>
      <c r="G216" s="12" t="s">
        <v>106</v>
      </c>
      <c r="H216" s="12">
        <v>30</v>
      </c>
      <c r="I216" s="12">
        <v>34</v>
      </c>
      <c r="J216" s="71">
        <v>8.3000000000000004E-2</v>
      </c>
      <c r="K216" s="59">
        <v>0</v>
      </c>
      <c r="L216" s="59">
        <v>8.3000000000000004E-2</v>
      </c>
    </row>
    <row r="217" spans="1:12" x14ac:dyDescent="0.3">
      <c r="A217" s="12">
        <v>2018</v>
      </c>
      <c r="B217" s="12" t="s">
        <v>211</v>
      </c>
      <c r="C217" s="17">
        <v>21</v>
      </c>
      <c r="D217" s="17" t="s">
        <v>204</v>
      </c>
      <c r="E217" s="12" t="s">
        <v>113</v>
      </c>
      <c r="F217" s="12" t="s">
        <v>105</v>
      </c>
      <c r="G217" s="12" t="s">
        <v>106</v>
      </c>
      <c r="H217" s="12">
        <v>35</v>
      </c>
      <c r="I217" s="12">
        <v>39</v>
      </c>
      <c r="J217" s="71">
        <v>9.0999999999999998E-2</v>
      </c>
      <c r="K217" s="59">
        <v>0</v>
      </c>
      <c r="L217" s="59">
        <v>9.0999999999999998E-2</v>
      </c>
    </row>
    <row r="218" spans="1:12" x14ac:dyDescent="0.3">
      <c r="A218" s="12">
        <v>2018</v>
      </c>
      <c r="B218" s="12" t="s">
        <v>211</v>
      </c>
      <c r="C218" s="17">
        <v>21</v>
      </c>
      <c r="D218" s="17" t="s">
        <v>204</v>
      </c>
      <c r="E218" s="12" t="s">
        <v>113</v>
      </c>
      <c r="F218" s="12" t="s">
        <v>105</v>
      </c>
      <c r="G218" s="12" t="s">
        <v>106</v>
      </c>
      <c r="H218" s="12">
        <v>40</v>
      </c>
      <c r="I218" s="12">
        <v>44</v>
      </c>
      <c r="J218" s="71">
        <v>0.109</v>
      </c>
      <c r="K218" s="59">
        <v>0</v>
      </c>
      <c r="L218" s="59">
        <v>0.109</v>
      </c>
    </row>
    <row r="219" spans="1:12" x14ac:dyDescent="0.3">
      <c r="A219" s="12">
        <v>2018</v>
      </c>
      <c r="B219" s="12" t="s">
        <v>211</v>
      </c>
      <c r="C219" s="17">
        <v>21</v>
      </c>
      <c r="D219" s="17" t="s">
        <v>204</v>
      </c>
      <c r="E219" s="12" t="s">
        <v>113</v>
      </c>
      <c r="F219" s="12" t="s">
        <v>105</v>
      </c>
      <c r="G219" s="12" t="s">
        <v>106</v>
      </c>
      <c r="H219" s="12">
        <v>45</v>
      </c>
      <c r="I219" s="12">
        <v>49</v>
      </c>
      <c r="J219" s="71">
        <v>0.14299999999999999</v>
      </c>
      <c r="K219" s="59">
        <v>0</v>
      </c>
      <c r="L219" s="59">
        <v>0.14299999999999999</v>
      </c>
    </row>
    <row r="220" spans="1:12" x14ac:dyDescent="0.3">
      <c r="A220" s="12">
        <v>2018</v>
      </c>
      <c r="B220" s="12" t="s">
        <v>211</v>
      </c>
      <c r="C220" s="17">
        <v>21</v>
      </c>
      <c r="D220" s="17" t="s">
        <v>204</v>
      </c>
      <c r="E220" s="12" t="s">
        <v>113</v>
      </c>
      <c r="F220" s="12" t="s">
        <v>105</v>
      </c>
      <c r="G220" s="12" t="s">
        <v>106</v>
      </c>
      <c r="H220" s="12">
        <v>50</v>
      </c>
      <c r="I220" s="12">
        <v>54</v>
      </c>
      <c r="J220" s="71">
        <v>0.21199999999999999</v>
      </c>
      <c r="K220" s="59">
        <v>0</v>
      </c>
      <c r="L220" s="59">
        <v>0.21199999999999999</v>
      </c>
    </row>
    <row r="221" spans="1:12" x14ac:dyDescent="0.3">
      <c r="A221" s="12">
        <v>2018</v>
      </c>
      <c r="B221" s="12" t="s">
        <v>211</v>
      </c>
      <c r="C221" s="17">
        <v>21</v>
      </c>
      <c r="D221" s="17" t="s">
        <v>204</v>
      </c>
      <c r="E221" s="12" t="s">
        <v>113</v>
      </c>
      <c r="F221" s="12" t="s">
        <v>105</v>
      </c>
      <c r="G221" s="12" t="s">
        <v>106</v>
      </c>
      <c r="H221" s="12">
        <v>55</v>
      </c>
      <c r="I221" s="12">
        <v>59</v>
      </c>
      <c r="J221" s="71">
        <v>0.38400000000000001</v>
      </c>
      <c r="K221" s="59">
        <v>0</v>
      </c>
      <c r="L221" s="59">
        <v>0.38400000000000001</v>
      </c>
    </row>
    <row r="222" spans="1:12" x14ac:dyDescent="0.3">
      <c r="A222" s="12">
        <v>2018</v>
      </c>
      <c r="B222" s="12" t="s">
        <v>211</v>
      </c>
      <c r="C222" s="17">
        <v>21</v>
      </c>
      <c r="D222" s="17" t="s">
        <v>204</v>
      </c>
      <c r="E222" s="12" t="s">
        <v>113</v>
      </c>
      <c r="F222" s="12" t="s">
        <v>105</v>
      </c>
      <c r="G222" s="12" t="s">
        <v>106</v>
      </c>
      <c r="H222" s="12">
        <v>60</v>
      </c>
      <c r="I222" s="12">
        <v>64</v>
      </c>
      <c r="J222" s="71">
        <v>0.59</v>
      </c>
      <c r="K222" s="59">
        <v>0</v>
      </c>
      <c r="L222" s="59">
        <v>0.59</v>
      </c>
    </row>
    <row r="223" spans="1:12" x14ac:dyDescent="0.3">
      <c r="A223" s="12">
        <v>2018</v>
      </c>
      <c r="B223" s="12" t="s">
        <v>211</v>
      </c>
      <c r="C223" s="17">
        <v>21</v>
      </c>
      <c r="D223" s="17" t="s">
        <v>204</v>
      </c>
      <c r="E223" s="12" t="s">
        <v>113</v>
      </c>
      <c r="F223" s="12" t="s">
        <v>105</v>
      </c>
      <c r="G223" s="12" t="s">
        <v>106</v>
      </c>
      <c r="H223" s="12">
        <v>65</v>
      </c>
      <c r="I223" s="12">
        <v>69</v>
      </c>
      <c r="J223" s="71">
        <v>1.175</v>
      </c>
      <c r="K223" s="59">
        <v>0</v>
      </c>
      <c r="L223" s="59">
        <v>1.175</v>
      </c>
    </row>
    <row r="224" spans="1:12" x14ac:dyDescent="0.3">
      <c r="A224" s="12">
        <v>2018</v>
      </c>
      <c r="B224" s="12" t="s">
        <v>211</v>
      </c>
      <c r="C224" s="17">
        <v>21</v>
      </c>
      <c r="D224" s="17" t="s">
        <v>204</v>
      </c>
      <c r="E224" s="12" t="s">
        <v>113</v>
      </c>
      <c r="F224" s="12" t="s">
        <v>105</v>
      </c>
      <c r="G224" s="12" t="s">
        <v>106</v>
      </c>
      <c r="H224" s="12">
        <v>70</v>
      </c>
      <c r="I224" s="12">
        <v>74</v>
      </c>
      <c r="J224" s="71">
        <v>2.0259999999999998</v>
      </c>
      <c r="K224" s="59">
        <v>0</v>
      </c>
      <c r="L224" s="59">
        <v>2.0259999999999998</v>
      </c>
    </row>
    <row r="225" spans="1:12" x14ac:dyDescent="0.3">
      <c r="A225" s="12">
        <v>2018</v>
      </c>
      <c r="B225" s="12" t="s">
        <v>211</v>
      </c>
      <c r="C225" s="17">
        <v>21</v>
      </c>
      <c r="D225" s="17" t="s">
        <v>204</v>
      </c>
      <c r="E225" s="12" t="s">
        <v>113</v>
      </c>
      <c r="F225" s="12" t="s">
        <v>105</v>
      </c>
      <c r="G225" s="12" t="s">
        <v>106</v>
      </c>
      <c r="H225" s="12">
        <v>75</v>
      </c>
      <c r="I225" s="12">
        <v>120</v>
      </c>
      <c r="J225" s="71">
        <v>2.0259999999999998</v>
      </c>
      <c r="K225" s="59">
        <v>0</v>
      </c>
      <c r="L225" s="59">
        <v>2.0259999999999998</v>
      </c>
    </row>
    <row r="226" spans="1:12" x14ac:dyDescent="0.3">
      <c r="A226" s="12">
        <v>2018</v>
      </c>
      <c r="B226" s="12" t="s">
        <v>99</v>
      </c>
      <c r="C226" s="17">
        <v>21</v>
      </c>
      <c r="D226" s="17" t="s">
        <v>204</v>
      </c>
      <c r="E226" s="12" t="s">
        <v>113</v>
      </c>
      <c r="F226" s="12" t="s">
        <v>105</v>
      </c>
      <c r="G226" s="12" t="s">
        <v>106</v>
      </c>
      <c r="H226" s="12">
        <v>0</v>
      </c>
      <c r="I226" s="12">
        <v>24</v>
      </c>
      <c r="J226" s="71">
        <v>6.8000000000000005E-2</v>
      </c>
      <c r="K226" s="59">
        <v>0</v>
      </c>
      <c r="L226" s="59">
        <v>6.8000000000000005E-2</v>
      </c>
    </row>
    <row r="227" spans="1:12" x14ac:dyDescent="0.3">
      <c r="A227" s="12">
        <v>2018</v>
      </c>
      <c r="B227" s="12" t="s">
        <v>99</v>
      </c>
      <c r="C227" s="17">
        <v>21</v>
      </c>
      <c r="D227" s="17" t="s">
        <v>204</v>
      </c>
      <c r="E227" s="12" t="s">
        <v>113</v>
      </c>
      <c r="F227" s="12" t="s">
        <v>105</v>
      </c>
      <c r="G227" s="12" t="s">
        <v>106</v>
      </c>
      <c r="H227" s="12">
        <v>25</v>
      </c>
      <c r="I227" s="12">
        <v>29</v>
      </c>
      <c r="J227" s="71">
        <v>7.8E-2</v>
      </c>
      <c r="K227" s="59">
        <v>0</v>
      </c>
      <c r="L227" s="59">
        <v>7.8E-2</v>
      </c>
    </row>
    <row r="228" spans="1:12" x14ac:dyDescent="0.3">
      <c r="A228" s="12">
        <v>2018</v>
      </c>
      <c r="B228" s="12" t="s">
        <v>99</v>
      </c>
      <c r="C228" s="17">
        <v>21</v>
      </c>
      <c r="D228" s="17" t="s">
        <v>204</v>
      </c>
      <c r="E228" s="12" t="s">
        <v>113</v>
      </c>
      <c r="F228" s="12" t="s">
        <v>105</v>
      </c>
      <c r="G228" s="12" t="s">
        <v>106</v>
      </c>
      <c r="H228" s="12">
        <v>30</v>
      </c>
      <c r="I228" s="12">
        <v>34</v>
      </c>
      <c r="J228" s="71">
        <v>9.8000000000000004E-2</v>
      </c>
      <c r="K228" s="59">
        <v>0</v>
      </c>
      <c r="L228" s="59">
        <v>9.8000000000000004E-2</v>
      </c>
    </row>
    <row r="229" spans="1:12" x14ac:dyDescent="0.3">
      <c r="A229" s="12">
        <v>2018</v>
      </c>
      <c r="B229" s="12" t="s">
        <v>99</v>
      </c>
      <c r="C229" s="17">
        <v>21</v>
      </c>
      <c r="D229" s="17" t="s">
        <v>204</v>
      </c>
      <c r="E229" s="12" t="s">
        <v>113</v>
      </c>
      <c r="F229" s="12" t="s">
        <v>105</v>
      </c>
      <c r="G229" s="12" t="s">
        <v>106</v>
      </c>
      <c r="H229" s="12">
        <v>35</v>
      </c>
      <c r="I229" s="12">
        <v>39</v>
      </c>
      <c r="J229" s="71">
        <v>0.108</v>
      </c>
      <c r="K229" s="59">
        <v>0</v>
      </c>
      <c r="L229" s="59">
        <v>0.108</v>
      </c>
    </row>
    <row r="230" spans="1:12" x14ac:dyDescent="0.3">
      <c r="A230" s="12">
        <v>2018</v>
      </c>
      <c r="B230" s="12" t="s">
        <v>99</v>
      </c>
      <c r="C230" s="17">
        <v>21</v>
      </c>
      <c r="D230" s="17" t="s">
        <v>204</v>
      </c>
      <c r="E230" s="12" t="s">
        <v>113</v>
      </c>
      <c r="F230" s="12" t="s">
        <v>105</v>
      </c>
      <c r="G230" s="12" t="s">
        <v>106</v>
      </c>
      <c r="H230" s="12">
        <v>40</v>
      </c>
      <c r="I230" s="12">
        <v>44</v>
      </c>
      <c r="J230" s="71">
        <v>0.128</v>
      </c>
      <c r="K230" s="59">
        <v>0</v>
      </c>
      <c r="L230" s="59">
        <v>0.128</v>
      </c>
    </row>
    <row r="231" spans="1:12" x14ac:dyDescent="0.3">
      <c r="A231" s="12">
        <v>2018</v>
      </c>
      <c r="B231" s="12" t="s">
        <v>99</v>
      </c>
      <c r="C231" s="17">
        <v>21</v>
      </c>
      <c r="D231" s="17" t="s">
        <v>204</v>
      </c>
      <c r="E231" s="12" t="s">
        <v>113</v>
      </c>
      <c r="F231" s="12" t="s">
        <v>105</v>
      </c>
      <c r="G231" s="12" t="s">
        <v>106</v>
      </c>
      <c r="H231" s="12">
        <v>45</v>
      </c>
      <c r="I231" s="12">
        <v>49</v>
      </c>
      <c r="J231" s="71">
        <v>0.16800000000000001</v>
      </c>
      <c r="K231" s="59">
        <v>0</v>
      </c>
      <c r="L231" s="59">
        <v>0.16800000000000001</v>
      </c>
    </row>
    <row r="232" spans="1:12" x14ac:dyDescent="0.3">
      <c r="A232" s="12">
        <v>2018</v>
      </c>
      <c r="B232" s="12" t="s">
        <v>99</v>
      </c>
      <c r="C232" s="17">
        <v>21</v>
      </c>
      <c r="D232" s="17" t="s">
        <v>204</v>
      </c>
      <c r="E232" s="12" t="s">
        <v>113</v>
      </c>
      <c r="F232" s="12" t="s">
        <v>105</v>
      </c>
      <c r="G232" s="12" t="s">
        <v>106</v>
      </c>
      <c r="H232" s="12">
        <v>50</v>
      </c>
      <c r="I232" s="12">
        <v>54</v>
      </c>
      <c r="J232" s="71">
        <v>0.28799999999999998</v>
      </c>
      <c r="K232" s="59">
        <v>0</v>
      </c>
      <c r="L232" s="59">
        <v>0.28799999999999998</v>
      </c>
    </row>
    <row r="233" spans="1:12" x14ac:dyDescent="0.3">
      <c r="A233" s="12">
        <v>2018</v>
      </c>
      <c r="B233" s="12" t="s">
        <v>99</v>
      </c>
      <c r="C233" s="17">
        <v>21</v>
      </c>
      <c r="D233" s="17" t="s">
        <v>204</v>
      </c>
      <c r="E233" s="12" t="s">
        <v>113</v>
      </c>
      <c r="F233" s="12" t="s">
        <v>105</v>
      </c>
      <c r="G233" s="12" t="s">
        <v>106</v>
      </c>
      <c r="H233" s="12">
        <v>55</v>
      </c>
      <c r="I233" s="12">
        <v>59</v>
      </c>
      <c r="J233" s="71">
        <v>0.52800000000000002</v>
      </c>
      <c r="K233" s="59">
        <v>0</v>
      </c>
      <c r="L233" s="59">
        <v>0.52800000000000002</v>
      </c>
    </row>
    <row r="234" spans="1:12" x14ac:dyDescent="0.3">
      <c r="A234" s="12">
        <v>2018</v>
      </c>
      <c r="B234" s="12" t="s">
        <v>99</v>
      </c>
      <c r="C234" s="17">
        <v>21</v>
      </c>
      <c r="D234" s="17" t="s">
        <v>204</v>
      </c>
      <c r="E234" s="12" t="s">
        <v>113</v>
      </c>
      <c r="F234" s="12" t="s">
        <v>105</v>
      </c>
      <c r="G234" s="12" t="s">
        <v>106</v>
      </c>
      <c r="H234" s="12">
        <v>60</v>
      </c>
      <c r="I234" s="12">
        <v>64</v>
      </c>
      <c r="J234" s="71">
        <v>0.79800000000000004</v>
      </c>
      <c r="K234" s="59">
        <v>0</v>
      </c>
      <c r="L234" s="59">
        <v>0.79800000000000004</v>
      </c>
    </row>
    <row r="235" spans="1:12" x14ac:dyDescent="0.3">
      <c r="A235" s="12">
        <v>2018</v>
      </c>
      <c r="B235" s="12" t="s">
        <v>99</v>
      </c>
      <c r="C235" s="17">
        <v>21</v>
      </c>
      <c r="D235" s="17" t="s">
        <v>204</v>
      </c>
      <c r="E235" s="12" t="s">
        <v>113</v>
      </c>
      <c r="F235" s="12" t="s">
        <v>105</v>
      </c>
      <c r="G235" s="12" t="s">
        <v>106</v>
      </c>
      <c r="H235" s="12">
        <v>65</v>
      </c>
      <c r="I235" s="12">
        <v>69</v>
      </c>
      <c r="J235" s="71">
        <v>1.5680000000000001</v>
      </c>
      <c r="K235" s="59">
        <v>0</v>
      </c>
      <c r="L235" s="59">
        <v>1.5680000000000001</v>
      </c>
    </row>
    <row r="236" spans="1:12" x14ac:dyDescent="0.3">
      <c r="A236" s="12">
        <v>2018</v>
      </c>
      <c r="B236" s="12" t="s">
        <v>99</v>
      </c>
      <c r="C236" s="17">
        <v>21</v>
      </c>
      <c r="D236" s="17" t="s">
        <v>204</v>
      </c>
      <c r="E236" s="12" t="s">
        <v>113</v>
      </c>
      <c r="F236" s="12" t="s">
        <v>105</v>
      </c>
      <c r="G236" s="12" t="s">
        <v>106</v>
      </c>
      <c r="H236" s="12">
        <v>70</v>
      </c>
      <c r="I236" s="12">
        <v>74</v>
      </c>
      <c r="J236" s="71">
        <v>2.6179999999999999</v>
      </c>
      <c r="K236" s="59">
        <v>0</v>
      </c>
      <c r="L236" s="59">
        <v>2.6179999999999999</v>
      </c>
    </row>
    <row r="237" spans="1:12" x14ac:dyDescent="0.3">
      <c r="A237" s="12">
        <v>2018</v>
      </c>
      <c r="B237" s="12" t="s">
        <v>99</v>
      </c>
      <c r="C237" s="17">
        <v>21</v>
      </c>
      <c r="D237" s="17" t="s">
        <v>204</v>
      </c>
      <c r="E237" s="12" t="s">
        <v>113</v>
      </c>
      <c r="F237" s="12" t="s">
        <v>105</v>
      </c>
      <c r="G237" s="12" t="s">
        <v>106</v>
      </c>
      <c r="H237" s="12">
        <v>75</v>
      </c>
      <c r="I237" s="12">
        <v>120</v>
      </c>
      <c r="J237" s="71">
        <v>3.5179999999999998</v>
      </c>
      <c r="K237" s="59">
        <v>0</v>
      </c>
      <c r="L237" s="59">
        <v>3.5179999999999998</v>
      </c>
    </row>
    <row r="238" spans="1:12" x14ac:dyDescent="0.3">
      <c r="A238" s="12">
        <v>2018</v>
      </c>
      <c r="B238" s="12" t="s">
        <v>211</v>
      </c>
      <c r="C238" s="17">
        <v>21</v>
      </c>
      <c r="D238" s="17" t="s">
        <v>205</v>
      </c>
      <c r="E238" s="12" t="s">
        <v>114</v>
      </c>
      <c r="F238" s="12" t="s">
        <v>105</v>
      </c>
      <c r="G238" s="12" t="s">
        <v>106</v>
      </c>
      <c r="H238" s="12">
        <v>0</v>
      </c>
      <c r="I238" s="12">
        <v>24</v>
      </c>
      <c r="J238" s="71">
        <v>5.7000000000000002E-2</v>
      </c>
      <c r="K238" s="59">
        <v>0</v>
      </c>
      <c r="L238" s="59">
        <v>5.7000000000000002E-2</v>
      </c>
    </row>
    <row r="239" spans="1:12" x14ac:dyDescent="0.3">
      <c r="A239" s="12">
        <v>2018</v>
      </c>
      <c r="B239" s="12" t="s">
        <v>211</v>
      </c>
      <c r="C239" s="17">
        <v>21</v>
      </c>
      <c r="D239" s="17" t="s">
        <v>205</v>
      </c>
      <c r="E239" s="12" t="s">
        <v>114</v>
      </c>
      <c r="F239" s="12" t="s">
        <v>105</v>
      </c>
      <c r="G239" s="12" t="s">
        <v>106</v>
      </c>
      <c r="H239" s="12">
        <v>25</v>
      </c>
      <c r="I239" s="12">
        <v>29</v>
      </c>
      <c r="J239" s="71">
        <v>6.6000000000000003E-2</v>
      </c>
      <c r="K239" s="59">
        <v>0</v>
      </c>
      <c r="L239" s="59">
        <v>6.6000000000000003E-2</v>
      </c>
    </row>
    <row r="240" spans="1:12" x14ac:dyDescent="0.3">
      <c r="A240" s="12">
        <v>2018</v>
      </c>
      <c r="B240" s="12" t="s">
        <v>211</v>
      </c>
      <c r="C240" s="17">
        <v>21</v>
      </c>
      <c r="D240" s="17" t="s">
        <v>205</v>
      </c>
      <c r="E240" s="12" t="s">
        <v>114</v>
      </c>
      <c r="F240" s="12" t="s">
        <v>105</v>
      </c>
      <c r="G240" s="12" t="s">
        <v>106</v>
      </c>
      <c r="H240" s="12">
        <v>30</v>
      </c>
      <c r="I240" s="12">
        <v>34</v>
      </c>
      <c r="J240" s="71">
        <v>8.3000000000000004E-2</v>
      </c>
      <c r="K240" s="59">
        <v>0</v>
      </c>
      <c r="L240" s="59">
        <v>8.3000000000000004E-2</v>
      </c>
    </row>
    <row r="241" spans="1:12" x14ac:dyDescent="0.3">
      <c r="A241" s="12">
        <v>2018</v>
      </c>
      <c r="B241" s="12" t="s">
        <v>211</v>
      </c>
      <c r="C241" s="17">
        <v>21</v>
      </c>
      <c r="D241" s="17" t="s">
        <v>205</v>
      </c>
      <c r="E241" s="12" t="s">
        <v>114</v>
      </c>
      <c r="F241" s="12" t="s">
        <v>105</v>
      </c>
      <c r="G241" s="12" t="s">
        <v>106</v>
      </c>
      <c r="H241" s="12">
        <v>35</v>
      </c>
      <c r="I241" s="12">
        <v>39</v>
      </c>
      <c r="J241" s="71">
        <v>9.0999999999999998E-2</v>
      </c>
      <c r="K241" s="59">
        <v>0</v>
      </c>
      <c r="L241" s="59">
        <v>9.0999999999999998E-2</v>
      </c>
    </row>
    <row r="242" spans="1:12" x14ac:dyDescent="0.3">
      <c r="A242" s="12">
        <v>2018</v>
      </c>
      <c r="B242" s="12" t="s">
        <v>211</v>
      </c>
      <c r="C242" s="17">
        <v>21</v>
      </c>
      <c r="D242" s="17" t="s">
        <v>205</v>
      </c>
      <c r="E242" s="12" t="s">
        <v>114</v>
      </c>
      <c r="F242" s="12" t="s">
        <v>105</v>
      </c>
      <c r="G242" s="12" t="s">
        <v>106</v>
      </c>
      <c r="H242" s="12">
        <v>40</v>
      </c>
      <c r="I242" s="12">
        <v>44</v>
      </c>
      <c r="J242" s="71">
        <v>0.109</v>
      </c>
      <c r="K242" s="59">
        <v>0</v>
      </c>
      <c r="L242" s="59">
        <v>0.109</v>
      </c>
    </row>
    <row r="243" spans="1:12" x14ac:dyDescent="0.3">
      <c r="A243" s="12">
        <v>2018</v>
      </c>
      <c r="B243" s="12" t="s">
        <v>211</v>
      </c>
      <c r="C243" s="17">
        <v>21</v>
      </c>
      <c r="D243" s="17" t="s">
        <v>205</v>
      </c>
      <c r="E243" s="12" t="s">
        <v>114</v>
      </c>
      <c r="F243" s="12" t="s">
        <v>105</v>
      </c>
      <c r="G243" s="12" t="s">
        <v>106</v>
      </c>
      <c r="H243" s="12">
        <v>45</v>
      </c>
      <c r="I243" s="12">
        <v>49</v>
      </c>
      <c r="J243" s="71">
        <v>0.14299999999999999</v>
      </c>
      <c r="K243" s="59">
        <v>0</v>
      </c>
      <c r="L243" s="59">
        <v>0.14299999999999999</v>
      </c>
    </row>
    <row r="244" spans="1:12" x14ac:dyDescent="0.3">
      <c r="A244" s="12">
        <v>2018</v>
      </c>
      <c r="B244" s="12" t="s">
        <v>211</v>
      </c>
      <c r="C244" s="17">
        <v>21</v>
      </c>
      <c r="D244" s="17" t="s">
        <v>205</v>
      </c>
      <c r="E244" s="12" t="s">
        <v>114</v>
      </c>
      <c r="F244" s="12" t="s">
        <v>105</v>
      </c>
      <c r="G244" s="12" t="s">
        <v>106</v>
      </c>
      <c r="H244" s="12">
        <v>50</v>
      </c>
      <c r="I244" s="12">
        <v>54</v>
      </c>
      <c r="J244" s="71">
        <v>0.21199999999999999</v>
      </c>
      <c r="K244" s="59">
        <v>0</v>
      </c>
      <c r="L244" s="59">
        <v>0.21199999999999999</v>
      </c>
    </row>
    <row r="245" spans="1:12" x14ac:dyDescent="0.3">
      <c r="A245" s="12">
        <v>2018</v>
      </c>
      <c r="B245" s="12" t="s">
        <v>211</v>
      </c>
      <c r="C245" s="17">
        <v>21</v>
      </c>
      <c r="D245" s="17" t="s">
        <v>205</v>
      </c>
      <c r="E245" s="12" t="s">
        <v>114</v>
      </c>
      <c r="F245" s="12" t="s">
        <v>105</v>
      </c>
      <c r="G245" s="12" t="s">
        <v>106</v>
      </c>
      <c r="H245" s="12">
        <v>55</v>
      </c>
      <c r="I245" s="12">
        <v>59</v>
      </c>
      <c r="J245" s="71">
        <v>0.38400000000000001</v>
      </c>
      <c r="K245" s="59">
        <v>0</v>
      </c>
      <c r="L245" s="59">
        <v>0.38400000000000001</v>
      </c>
    </row>
    <row r="246" spans="1:12" x14ac:dyDescent="0.3">
      <c r="A246" s="12">
        <v>2018</v>
      </c>
      <c r="B246" s="12" t="s">
        <v>211</v>
      </c>
      <c r="C246" s="17">
        <v>21</v>
      </c>
      <c r="D246" s="17" t="s">
        <v>205</v>
      </c>
      <c r="E246" s="12" t="s">
        <v>114</v>
      </c>
      <c r="F246" s="12" t="s">
        <v>105</v>
      </c>
      <c r="G246" s="12" t="s">
        <v>106</v>
      </c>
      <c r="H246" s="12">
        <v>60</v>
      </c>
      <c r="I246" s="12">
        <v>64</v>
      </c>
      <c r="J246" s="71">
        <v>0.59</v>
      </c>
      <c r="K246" s="59">
        <v>0</v>
      </c>
      <c r="L246" s="59">
        <v>0.59</v>
      </c>
    </row>
    <row r="247" spans="1:12" x14ac:dyDescent="0.3">
      <c r="A247" s="12">
        <v>2018</v>
      </c>
      <c r="B247" s="12" t="s">
        <v>211</v>
      </c>
      <c r="C247" s="17">
        <v>21</v>
      </c>
      <c r="D247" s="17" t="s">
        <v>205</v>
      </c>
      <c r="E247" s="12" t="s">
        <v>114</v>
      </c>
      <c r="F247" s="12" t="s">
        <v>105</v>
      </c>
      <c r="G247" s="12" t="s">
        <v>106</v>
      </c>
      <c r="H247" s="12">
        <v>65</v>
      </c>
      <c r="I247" s="12">
        <v>69</v>
      </c>
      <c r="J247" s="71">
        <v>1.175</v>
      </c>
      <c r="K247" s="59">
        <v>0</v>
      </c>
      <c r="L247" s="59">
        <v>1.175</v>
      </c>
    </row>
    <row r="248" spans="1:12" x14ac:dyDescent="0.3">
      <c r="A248" s="12">
        <v>2018</v>
      </c>
      <c r="B248" s="12" t="s">
        <v>211</v>
      </c>
      <c r="C248" s="17">
        <v>21</v>
      </c>
      <c r="D248" s="17" t="s">
        <v>205</v>
      </c>
      <c r="E248" s="12" t="s">
        <v>114</v>
      </c>
      <c r="F248" s="12" t="s">
        <v>105</v>
      </c>
      <c r="G248" s="12" t="s">
        <v>106</v>
      </c>
      <c r="H248" s="12">
        <v>70</v>
      </c>
      <c r="I248" s="12">
        <v>74</v>
      </c>
      <c r="J248" s="71">
        <v>2.0259999999999998</v>
      </c>
      <c r="K248" s="59">
        <v>0</v>
      </c>
      <c r="L248" s="59">
        <v>2.0259999999999998</v>
      </c>
    </row>
    <row r="249" spans="1:12" x14ac:dyDescent="0.3">
      <c r="A249" s="12">
        <v>2018</v>
      </c>
      <c r="B249" s="12" t="s">
        <v>211</v>
      </c>
      <c r="C249" s="17">
        <v>21</v>
      </c>
      <c r="D249" s="17" t="s">
        <v>205</v>
      </c>
      <c r="E249" s="12" t="s">
        <v>114</v>
      </c>
      <c r="F249" s="12" t="s">
        <v>105</v>
      </c>
      <c r="G249" s="12" t="s">
        <v>106</v>
      </c>
      <c r="H249" s="12">
        <v>75</v>
      </c>
      <c r="I249" s="12">
        <v>120</v>
      </c>
      <c r="J249" s="71">
        <v>2.0259999999999998</v>
      </c>
      <c r="K249" s="59">
        <v>0</v>
      </c>
      <c r="L249" s="59">
        <v>2.0259999999999998</v>
      </c>
    </row>
    <row r="250" spans="1:12" x14ac:dyDescent="0.3">
      <c r="A250" s="12">
        <v>2018</v>
      </c>
      <c r="B250" s="12" t="s">
        <v>99</v>
      </c>
      <c r="C250" s="17">
        <v>21</v>
      </c>
      <c r="D250" s="17" t="s">
        <v>205</v>
      </c>
      <c r="E250" s="12" t="s">
        <v>114</v>
      </c>
      <c r="F250" s="12" t="s">
        <v>105</v>
      </c>
      <c r="G250" s="12" t="s">
        <v>106</v>
      </c>
      <c r="H250" s="12">
        <v>0</v>
      </c>
      <c r="I250" s="12">
        <v>24</v>
      </c>
      <c r="J250" s="71">
        <v>6.8000000000000005E-2</v>
      </c>
      <c r="K250" s="59">
        <v>0</v>
      </c>
      <c r="L250" s="59">
        <v>6.8000000000000005E-2</v>
      </c>
    </row>
    <row r="251" spans="1:12" x14ac:dyDescent="0.3">
      <c r="A251" s="12">
        <v>2018</v>
      </c>
      <c r="B251" s="12" t="s">
        <v>99</v>
      </c>
      <c r="C251" s="17">
        <v>21</v>
      </c>
      <c r="D251" s="17" t="s">
        <v>205</v>
      </c>
      <c r="E251" s="12" t="s">
        <v>114</v>
      </c>
      <c r="F251" s="12" t="s">
        <v>105</v>
      </c>
      <c r="G251" s="12" t="s">
        <v>106</v>
      </c>
      <c r="H251" s="12">
        <v>25</v>
      </c>
      <c r="I251" s="12">
        <v>29</v>
      </c>
      <c r="J251" s="71">
        <v>7.8E-2</v>
      </c>
      <c r="K251" s="59">
        <v>0</v>
      </c>
      <c r="L251" s="59">
        <v>7.8E-2</v>
      </c>
    </row>
    <row r="252" spans="1:12" x14ac:dyDescent="0.3">
      <c r="A252" s="12">
        <v>2018</v>
      </c>
      <c r="B252" s="12" t="s">
        <v>99</v>
      </c>
      <c r="C252" s="17">
        <v>21</v>
      </c>
      <c r="D252" s="17" t="s">
        <v>205</v>
      </c>
      <c r="E252" s="12" t="s">
        <v>114</v>
      </c>
      <c r="F252" s="12" t="s">
        <v>105</v>
      </c>
      <c r="G252" s="12" t="s">
        <v>106</v>
      </c>
      <c r="H252" s="12">
        <v>30</v>
      </c>
      <c r="I252" s="12">
        <v>34</v>
      </c>
      <c r="J252" s="71">
        <v>9.8000000000000004E-2</v>
      </c>
      <c r="K252" s="59">
        <v>0</v>
      </c>
      <c r="L252" s="59">
        <v>9.8000000000000004E-2</v>
      </c>
    </row>
    <row r="253" spans="1:12" x14ac:dyDescent="0.3">
      <c r="A253" s="12">
        <v>2018</v>
      </c>
      <c r="B253" s="12" t="s">
        <v>99</v>
      </c>
      <c r="C253" s="17">
        <v>21</v>
      </c>
      <c r="D253" s="17" t="s">
        <v>205</v>
      </c>
      <c r="E253" s="12" t="s">
        <v>114</v>
      </c>
      <c r="F253" s="12" t="s">
        <v>105</v>
      </c>
      <c r="G253" s="12" t="s">
        <v>106</v>
      </c>
      <c r="H253" s="12">
        <v>35</v>
      </c>
      <c r="I253" s="12">
        <v>39</v>
      </c>
      <c r="J253" s="71">
        <v>0.108</v>
      </c>
      <c r="K253" s="59">
        <v>0</v>
      </c>
      <c r="L253" s="59">
        <v>0.108</v>
      </c>
    </row>
    <row r="254" spans="1:12" x14ac:dyDescent="0.3">
      <c r="A254" s="12">
        <v>2018</v>
      </c>
      <c r="B254" s="12" t="s">
        <v>99</v>
      </c>
      <c r="C254" s="17">
        <v>21</v>
      </c>
      <c r="D254" s="17" t="s">
        <v>205</v>
      </c>
      <c r="E254" s="12" t="s">
        <v>114</v>
      </c>
      <c r="F254" s="12" t="s">
        <v>105</v>
      </c>
      <c r="G254" s="12" t="s">
        <v>106</v>
      </c>
      <c r="H254" s="12">
        <v>40</v>
      </c>
      <c r="I254" s="12">
        <v>44</v>
      </c>
      <c r="J254" s="71">
        <v>0.128</v>
      </c>
      <c r="K254" s="59">
        <v>0</v>
      </c>
      <c r="L254" s="59">
        <v>0.128</v>
      </c>
    </row>
    <row r="255" spans="1:12" x14ac:dyDescent="0.3">
      <c r="A255" s="12">
        <v>2018</v>
      </c>
      <c r="B255" s="12" t="s">
        <v>99</v>
      </c>
      <c r="C255" s="17">
        <v>21</v>
      </c>
      <c r="D255" s="17" t="s">
        <v>205</v>
      </c>
      <c r="E255" s="12" t="s">
        <v>114</v>
      </c>
      <c r="F255" s="12" t="s">
        <v>105</v>
      </c>
      <c r="G255" s="12" t="s">
        <v>106</v>
      </c>
      <c r="H255" s="12">
        <v>45</v>
      </c>
      <c r="I255" s="12">
        <v>49</v>
      </c>
      <c r="J255" s="71">
        <v>0.16800000000000001</v>
      </c>
      <c r="K255" s="59">
        <v>0</v>
      </c>
      <c r="L255" s="59">
        <v>0.16800000000000001</v>
      </c>
    </row>
    <row r="256" spans="1:12" x14ac:dyDescent="0.3">
      <c r="A256" s="12">
        <v>2018</v>
      </c>
      <c r="B256" s="12" t="s">
        <v>99</v>
      </c>
      <c r="C256" s="17">
        <v>21</v>
      </c>
      <c r="D256" s="17" t="s">
        <v>205</v>
      </c>
      <c r="E256" s="12" t="s">
        <v>114</v>
      </c>
      <c r="F256" s="12" t="s">
        <v>105</v>
      </c>
      <c r="G256" s="12" t="s">
        <v>106</v>
      </c>
      <c r="H256" s="12">
        <v>50</v>
      </c>
      <c r="I256" s="12">
        <v>54</v>
      </c>
      <c r="J256" s="71">
        <v>0.28799999999999998</v>
      </c>
      <c r="K256" s="59">
        <v>0</v>
      </c>
      <c r="L256" s="59">
        <v>0.28799999999999998</v>
      </c>
    </row>
    <row r="257" spans="1:12" x14ac:dyDescent="0.3">
      <c r="A257" s="12">
        <v>2018</v>
      </c>
      <c r="B257" s="12" t="s">
        <v>99</v>
      </c>
      <c r="C257" s="17">
        <v>21</v>
      </c>
      <c r="D257" s="17" t="s">
        <v>205</v>
      </c>
      <c r="E257" s="12" t="s">
        <v>114</v>
      </c>
      <c r="F257" s="12" t="s">
        <v>105</v>
      </c>
      <c r="G257" s="12" t="s">
        <v>106</v>
      </c>
      <c r="H257" s="12">
        <v>55</v>
      </c>
      <c r="I257" s="12">
        <v>59</v>
      </c>
      <c r="J257" s="71">
        <v>0.52800000000000002</v>
      </c>
      <c r="K257" s="59">
        <v>0</v>
      </c>
      <c r="L257" s="59">
        <v>0.52800000000000002</v>
      </c>
    </row>
    <row r="258" spans="1:12" x14ac:dyDescent="0.3">
      <c r="A258" s="12">
        <v>2018</v>
      </c>
      <c r="B258" s="12" t="s">
        <v>99</v>
      </c>
      <c r="C258" s="17">
        <v>21</v>
      </c>
      <c r="D258" s="17" t="s">
        <v>205</v>
      </c>
      <c r="E258" s="12" t="s">
        <v>114</v>
      </c>
      <c r="F258" s="12" t="s">
        <v>105</v>
      </c>
      <c r="G258" s="12" t="s">
        <v>106</v>
      </c>
      <c r="H258" s="12">
        <v>60</v>
      </c>
      <c r="I258" s="12">
        <v>64</v>
      </c>
      <c r="J258" s="71">
        <v>0.79800000000000004</v>
      </c>
      <c r="K258" s="59">
        <v>0</v>
      </c>
      <c r="L258" s="59">
        <v>0.79800000000000004</v>
      </c>
    </row>
    <row r="259" spans="1:12" x14ac:dyDescent="0.3">
      <c r="A259" s="12">
        <v>2018</v>
      </c>
      <c r="B259" s="12" t="s">
        <v>99</v>
      </c>
      <c r="C259" s="17">
        <v>21</v>
      </c>
      <c r="D259" s="17" t="s">
        <v>205</v>
      </c>
      <c r="E259" s="12" t="s">
        <v>114</v>
      </c>
      <c r="F259" s="12" t="s">
        <v>105</v>
      </c>
      <c r="G259" s="12" t="s">
        <v>106</v>
      </c>
      <c r="H259" s="12">
        <v>65</v>
      </c>
      <c r="I259" s="12">
        <v>69</v>
      </c>
      <c r="J259" s="71">
        <v>1.5680000000000001</v>
      </c>
      <c r="K259" s="59">
        <v>0</v>
      </c>
      <c r="L259" s="59">
        <v>1.5680000000000001</v>
      </c>
    </row>
    <row r="260" spans="1:12" x14ac:dyDescent="0.3">
      <c r="A260" s="12">
        <v>2018</v>
      </c>
      <c r="B260" s="12" t="s">
        <v>99</v>
      </c>
      <c r="C260" s="17">
        <v>21</v>
      </c>
      <c r="D260" s="17" t="s">
        <v>205</v>
      </c>
      <c r="E260" s="12" t="s">
        <v>114</v>
      </c>
      <c r="F260" s="12" t="s">
        <v>105</v>
      </c>
      <c r="G260" s="12" t="s">
        <v>106</v>
      </c>
      <c r="H260" s="12">
        <v>70</v>
      </c>
      <c r="I260" s="12">
        <v>74</v>
      </c>
      <c r="J260" s="71">
        <v>2.6179999999999999</v>
      </c>
      <c r="K260" s="59">
        <v>0</v>
      </c>
      <c r="L260" s="59">
        <v>2.6179999999999999</v>
      </c>
    </row>
    <row r="261" spans="1:12" x14ac:dyDescent="0.3">
      <c r="A261" s="12">
        <v>2018</v>
      </c>
      <c r="B261" s="12" t="s">
        <v>99</v>
      </c>
      <c r="C261" s="17">
        <v>21</v>
      </c>
      <c r="D261" s="17" t="s">
        <v>205</v>
      </c>
      <c r="E261" s="12" t="s">
        <v>114</v>
      </c>
      <c r="F261" s="12" t="s">
        <v>105</v>
      </c>
      <c r="G261" s="12" t="s">
        <v>106</v>
      </c>
      <c r="H261" s="12">
        <v>75</v>
      </c>
      <c r="I261" s="12">
        <v>120</v>
      </c>
      <c r="J261" s="71">
        <v>3.5179999999999998</v>
      </c>
      <c r="K261" s="59">
        <v>0</v>
      </c>
      <c r="L261" s="59">
        <v>3.5179999999999998</v>
      </c>
    </row>
    <row r="262" spans="1:12" x14ac:dyDescent="0.3">
      <c r="A262" s="12">
        <v>2018</v>
      </c>
      <c r="B262" s="12" t="s">
        <v>211</v>
      </c>
      <c r="C262" s="17">
        <v>21</v>
      </c>
      <c r="D262" s="17" t="s">
        <v>206</v>
      </c>
      <c r="E262" s="12" t="s">
        <v>115</v>
      </c>
      <c r="F262" s="12" t="s">
        <v>105</v>
      </c>
      <c r="G262" s="12" t="s">
        <v>106</v>
      </c>
      <c r="H262" s="12">
        <v>0</v>
      </c>
      <c r="I262" s="12">
        <v>24</v>
      </c>
      <c r="J262" s="71">
        <v>5.7000000000000002E-2</v>
      </c>
      <c r="K262" s="59">
        <v>0</v>
      </c>
      <c r="L262" s="59">
        <v>5.7000000000000002E-2</v>
      </c>
    </row>
    <row r="263" spans="1:12" x14ac:dyDescent="0.3">
      <c r="A263" s="12">
        <v>2018</v>
      </c>
      <c r="B263" s="12" t="s">
        <v>211</v>
      </c>
      <c r="C263" s="17">
        <v>21</v>
      </c>
      <c r="D263" s="17" t="s">
        <v>206</v>
      </c>
      <c r="E263" s="12" t="s">
        <v>115</v>
      </c>
      <c r="F263" s="12" t="s">
        <v>105</v>
      </c>
      <c r="G263" s="12" t="s">
        <v>106</v>
      </c>
      <c r="H263" s="12">
        <v>25</v>
      </c>
      <c r="I263" s="12">
        <v>29</v>
      </c>
      <c r="J263" s="71">
        <v>6.6000000000000003E-2</v>
      </c>
      <c r="K263" s="59">
        <v>0</v>
      </c>
      <c r="L263" s="59">
        <v>6.6000000000000003E-2</v>
      </c>
    </row>
    <row r="264" spans="1:12" x14ac:dyDescent="0.3">
      <c r="A264" s="12">
        <v>2018</v>
      </c>
      <c r="B264" s="12" t="s">
        <v>211</v>
      </c>
      <c r="C264" s="17">
        <v>21</v>
      </c>
      <c r="D264" s="17" t="s">
        <v>206</v>
      </c>
      <c r="E264" s="12" t="s">
        <v>115</v>
      </c>
      <c r="F264" s="12" t="s">
        <v>105</v>
      </c>
      <c r="G264" s="12" t="s">
        <v>106</v>
      </c>
      <c r="H264" s="12">
        <v>30</v>
      </c>
      <c r="I264" s="12">
        <v>34</v>
      </c>
      <c r="J264" s="71">
        <v>8.3000000000000004E-2</v>
      </c>
      <c r="K264" s="59">
        <v>0</v>
      </c>
      <c r="L264" s="59">
        <v>8.3000000000000004E-2</v>
      </c>
    </row>
    <row r="265" spans="1:12" x14ac:dyDescent="0.3">
      <c r="A265" s="12">
        <v>2018</v>
      </c>
      <c r="B265" s="12" t="s">
        <v>211</v>
      </c>
      <c r="C265" s="17">
        <v>21</v>
      </c>
      <c r="D265" s="17" t="s">
        <v>206</v>
      </c>
      <c r="E265" s="12" t="s">
        <v>115</v>
      </c>
      <c r="F265" s="12" t="s">
        <v>105</v>
      </c>
      <c r="G265" s="12" t="s">
        <v>106</v>
      </c>
      <c r="H265" s="12">
        <v>35</v>
      </c>
      <c r="I265" s="12">
        <v>39</v>
      </c>
      <c r="J265" s="71">
        <v>9.0999999999999998E-2</v>
      </c>
      <c r="K265" s="59">
        <v>0</v>
      </c>
      <c r="L265" s="59">
        <v>9.0999999999999998E-2</v>
      </c>
    </row>
    <row r="266" spans="1:12" x14ac:dyDescent="0.3">
      <c r="A266" s="12">
        <v>2018</v>
      </c>
      <c r="B266" s="12" t="s">
        <v>211</v>
      </c>
      <c r="C266" s="17">
        <v>21</v>
      </c>
      <c r="D266" s="17" t="s">
        <v>206</v>
      </c>
      <c r="E266" s="12" t="s">
        <v>115</v>
      </c>
      <c r="F266" s="12" t="s">
        <v>105</v>
      </c>
      <c r="G266" s="12" t="s">
        <v>106</v>
      </c>
      <c r="H266" s="12">
        <v>40</v>
      </c>
      <c r="I266" s="12">
        <v>44</v>
      </c>
      <c r="J266" s="71">
        <v>0.109</v>
      </c>
      <c r="K266" s="59">
        <v>0</v>
      </c>
      <c r="L266" s="59">
        <v>0.109</v>
      </c>
    </row>
    <row r="267" spans="1:12" x14ac:dyDescent="0.3">
      <c r="A267" s="12">
        <v>2018</v>
      </c>
      <c r="B267" s="12" t="s">
        <v>211</v>
      </c>
      <c r="C267" s="17">
        <v>21</v>
      </c>
      <c r="D267" s="17" t="s">
        <v>206</v>
      </c>
      <c r="E267" s="12" t="s">
        <v>115</v>
      </c>
      <c r="F267" s="12" t="s">
        <v>105</v>
      </c>
      <c r="G267" s="12" t="s">
        <v>106</v>
      </c>
      <c r="H267" s="12">
        <v>45</v>
      </c>
      <c r="I267" s="12">
        <v>49</v>
      </c>
      <c r="J267" s="71">
        <v>0.14299999999999999</v>
      </c>
      <c r="K267" s="59">
        <v>0</v>
      </c>
      <c r="L267" s="59">
        <v>0.14299999999999999</v>
      </c>
    </row>
    <row r="268" spans="1:12" x14ac:dyDescent="0.3">
      <c r="A268" s="12">
        <v>2018</v>
      </c>
      <c r="B268" s="12" t="s">
        <v>211</v>
      </c>
      <c r="C268" s="17">
        <v>21</v>
      </c>
      <c r="D268" s="17" t="s">
        <v>206</v>
      </c>
      <c r="E268" s="12" t="s">
        <v>115</v>
      </c>
      <c r="F268" s="12" t="s">
        <v>105</v>
      </c>
      <c r="G268" s="12" t="s">
        <v>106</v>
      </c>
      <c r="H268" s="12">
        <v>50</v>
      </c>
      <c r="I268" s="12">
        <v>54</v>
      </c>
      <c r="J268" s="71">
        <v>0.21199999999999999</v>
      </c>
      <c r="K268" s="59">
        <v>0</v>
      </c>
      <c r="L268" s="59">
        <v>0.21199999999999999</v>
      </c>
    </row>
    <row r="269" spans="1:12" x14ac:dyDescent="0.3">
      <c r="A269" s="12">
        <v>2018</v>
      </c>
      <c r="B269" s="12" t="s">
        <v>211</v>
      </c>
      <c r="C269" s="17">
        <v>21</v>
      </c>
      <c r="D269" s="17" t="s">
        <v>206</v>
      </c>
      <c r="E269" s="12" t="s">
        <v>115</v>
      </c>
      <c r="F269" s="12" t="s">
        <v>105</v>
      </c>
      <c r="G269" s="12" t="s">
        <v>106</v>
      </c>
      <c r="H269" s="12">
        <v>55</v>
      </c>
      <c r="I269" s="12">
        <v>59</v>
      </c>
      <c r="J269" s="71">
        <v>0.38400000000000001</v>
      </c>
      <c r="K269" s="59">
        <v>0</v>
      </c>
      <c r="L269" s="59">
        <v>0.38400000000000001</v>
      </c>
    </row>
    <row r="270" spans="1:12" x14ac:dyDescent="0.3">
      <c r="A270" s="12">
        <v>2018</v>
      </c>
      <c r="B270" s="12" t="s">
        <v>211</v>
      </c>
      <c r="C270" s="17">
        <v>21</v>
      </c>
      <c r="D270" s="17" t="s">
        <v>206</v>
      </c>
      <c r="E270" s="12" t="s">
        <v>115</v>
      </c>
      <c r="F270" s="12" t="s">
        <v>105</v>
      </c>
      <c r="G270" s="12" t="s">
        <v>106</v>
      </c>
      <c r="H270" s="12">
        <v>60</v>
      </c>
      <c r="I270" s="12">
        <v>64</v>
      </c>
      <c r="J270" s="71">
        <v>0.59</v>
      </c>
      <c r="K270" s="59">
        <v>0</v>
      </c>
      <c r="L270" s="59">
        <v>0.59</v>
      </c>
    </row>
    <row r="271" spans="1:12" x14ac:dyDescent="0.3">
      <c r="A271" s="12">
        <v>2018</v>
      </c>
      <c r="B271" s="12" t="s">
        <v>211</v>
      </c>
      <c r="C271" s="17">
        <v>21</v>
      </c>
      <c r="D271" s="17" t="s">
        <v>206</v>
      </c>
      <c r="E271" s="12" t="s">
        <v>115</v>
      </c>
      <c r="F271" s="12" t="s">
        <v>105</v>
      </c>
      <c r="G271" s="12" t="s">
        <v>106</v>
      </c>
      <c r="H271" s="12">
        <v>65</v>
      </c>
      <c r="I271" s="12">
        <v>69</v>
      </c>
      <c r="J271" s="71">
        <v>1.175</v>
      </c>
      <c r="K271" s="59">
        <v>0</v>
      </c>
      <c r="L271" s="59">
        <v>1.175</v>
      </c>
    </row>
    <row r="272" spans="1:12" x14ac:dyDescent="0.3">
      <c r="A272" s="12">
        <v>2018</v>
      </c>
      <c r="B272" s="12" t="s">
        <v>211</v>
      </c>
      <c r="C272" s="17">
        <v>21</v>
      </c>
      <c r="D272" s="17" t="s">
        <v>206</v>
      </c>
      <c r="E272" s="12" t="s">
        <v>115</v>
      </c>
      <c r="F272" s="12" t="s">
        <v>105</v>
      </c>
      <c r="G272" s="12" t="s">
        <v>106</v>
      </c>
      <c r="H272" s="12">
        <v>70</v>
      </c>
      <c r="I272" s="12">
        <v>74</v>
      </c>
      <c r="J272" s="71">
        <v>2.0259999999999998</v>
      </c>
      <c r="K272" s="59">
        <v>0</v>
      </c>
      <c r="L272" s="59">
        <v>2.0259999999999998</v>
      </c>
    </row>
    <row r="273" spans="1:12" x14ac:dyDescent="0.3">
      <c r="A273" s="12">
        <v>2018</v>
      </c>
      <c r="B273" s="12" t="s">
        <v>211</v>
      </c>
      <c r="C273" s="17">
        <v>21</v>
      </c>
      <c r="D273" s="17" t="s">
        <v>206</v>
      </c>
      <c r="E273" s="12" t="s">
        <v>115</v>
      </c>
      <c r="F273" s="12" t="s">
        <v>105</v>
      </c>
      <c r="G273" s="12" t="s">
        <v>106</v>
      </c>
      <c r="H273" s="12">
        <v>75</v>
      </c>
      <c r="I273" s="12">
        <v>120</v>
      </c>
      <c r="J273" s="71">
        <v>2.0259999999999998</v>
      </c>
      <c r="K273" s="59">
        <v>0</v>
      </c>
      <c r="L273" s="59">
        <v>2.0259999999999998</v>
      </c>
    </row>
    <row r="274" spans="1:12" x14ac:dyDescent="0.3">
      <c r="A274" s="12">
        <v>2018</v>
      </c>
      <c r="B274" s="12" t="s">
        <v>99</v>
      </c>
      <c r="C274" s="17">
        <v>21</v>
      </c>
      <c r="D274" s="17" t="s">
        <v>206</v>
      </c>
      <c r="E274" s="12" t="s">
        <v>115</v>
      </c>
      <c r="F274" s="12" t="s">
        <v>105</v>
      </c>
      <c r="G274" s="12" t="s">
        <v>106</v>
      </c>
      <c r="H274" s="12">
        <v>0</v>
      </c>
      <c r="I274" s="12">
        <v>24</v>
      </c>
      <c r="J274" s="71">
        <v>6.8000000000000005E-2</v>
      </c>
      <c r="K274" s="59">
        <v>0</v>
      </c>
      <c r="L274" s="59">
        <v>6.8000000000000005E-2</v>
      </c>
    </row>
    <row r="275" spans="1:12" x14ac:dyDescent="0.3">
      <c r="A275" s="12">
        <v>2018</v>
      </c>
      <c r="B275" s="12" t="s">
        <v>99</v>
      </c>
      <c r="C275" s="17">
        <v>21</v>
      </c>
      <c r="D275" s="17" t="s">
        <v>206</v>
      </c>
      <c r="E275" s="12" t="s">
        <v>115</v>
      </c>
      <c r="F275" s="12" t="s">
        <v>105</v>
      </c>
      <c r="G275" s="12" t="s">
        <v>106</v>
      </c>
      <c r="H275" s="12">
        <v>25</v>
      </c>
      <c r="I275" s="12">
        <v>29</v>
      </c>
      <c r="J275" s="71">
        <v>7.8E-2</v>
      </c>
      <c r="K275" s="59">
        <v>0</v>
      </c>
      <c r="L275" s="59">
        <v>7.8E-2</v>
      </c>
    </row>
    <row r="276" spans="1:12" x14ac:dyDescent="0.3">
      <c r="A276" s="12">
        <v>2018</v>
      </c>
      <c r="B276" s="12" t="s">
        <v>99</v>
      </c>
      <c r="C276" s="17">
        <v>21</v>
      </c>
      <c r="D276" s="17" t="s">
        <v>206</v>
      </c>
      <c r="E276" s="12" t="s">
        <v>115</v>
      </c>
      <c r="F276" s="12" t="s">
        <v>105</v>
      </c>
      <c r="G276" s="12" t="s">
        <v>106</v>
      </c>
      <c r="H276" s="12">
        <v>30</v>
      </c>
      <c r="I276" s="12">
        <v>34</v>
      </c>
      <c r="J276" s="71">
        <v>9.8000000000000004E-2</v>
      </c>
      <c r="K276" s="59">
        <v>0</v>
      </c>
      <c r="L276" s="59">
        <v>9.8000000000000004E-2</v>
      </c>
    </row>
    <row r="277" spans="1:12" x14ac:dyDescent="0.3">
      <c r="A277" s="12">
        <v>2018</v>
      </c>
      <c r="B277" s="12" t="s">
        <v>99</v>
      </c>
      <c r="C277" s="17">
        <v>21</v>
      </c>
      <c r="D277" s="17" t="s">
        <v>206</v>
      </c>
      <c r="E277" s="12" t="s">
        <v>115</v>
      </c>
      <c r="F277" s="12" t="s">
        <v>105</v>
      </c>
      <c r="G277" s="12" t="s">
        <v>106</v>
      </c>
      <c r="H277" s="12">
        <v>35</v>
      </c>
      <c r="I277" s="12">
        <v>39</v>
      </c>
      <c r="J277" s="71">
        <v>0.108</v>
      </c>
      <c r="K277" s="59">
        <v>0</v>
      </c>
      <c r="L277" s="59">
        <v>0.108</v>
      </c>
    </row>
    <row r="278" spans="1:12" x14ac:dyDescent="0.3">
      <c r="A278" s="12">
        <v>2018</v>
      </c>
      <c r="B278" s="12" t="s">
        <v>99</v>
      </c>
      <c r="C278" s="17">
        <v>21</v>
      </c>
      <c r="D278" s="17" t="s">
        <v>206</v>
      </c>
      <c r="E278" s="12" t="s">
        <v>115</v>
      </c>
      <c r="F278" s="12" t="s">
        <v>105</v>
      </c>
      <c r="G278" s="12" t="s">
        <v>106</v>
      </c>
      <c r="H278" s="12">
        <v>40</v>
      </c>
      <c r="I278" s="12">
        <v>44</v>
      </c>
      <c r="J278" s="71">
        <v>0.128</v>
      </c>
      <c r="K278" s="59">
        <v>0</v>
      </c>
      <c r="L278" s="59">
        <v>0.128</v>
      </c>
    </row>
    <row r="279" spans="1:12" x14ac:dyDescent="0.3">
      <c r="A279" s="12">
        <v>2018</v>
      </c>
      <c r="B279" s="12" t="s">
        <v>99</v>
      </c>
      <c r="C279" s="17">
        <v>21</v>
      </c>
      <c r="D279" s="17" t="s">
        <v>206</v>
      </c>
      <c r="E279" s="12" t="s">
        <v>115</v>
      </c>
      <c r="F279" s="12" t="s">
        <v>105</v>
      </c>
      <c r="G279" s="12" t="s">
        <v>106</v>
      </c>
      <c r="H279" s="12">
        <v>45</v>
      </c>
      <c r="I279" s="12">
        <v>49</v>
      </c>
      <c r="J279" s="71">
        <v>0.16800000000000001</v>
      </c>
      <c r="K279" s="59">
        <v>0</v>
      </c>
      <c r="L279" s="59">
        <v>0.16800000000000001</v>
      </c>
    </row>
    <row r="280" spans="1:12" x14ac:dyDescent="0.3">
      <c r="A280" s="12">
        <v>2018</v>
      </c>
      <c r="B280" s="12" t="s">
        <v>99</v>
      </c>
      <c r="C280" s="17">
        <v>21</v>
      </c>
      <c r="D280" s="17" t="s">
        <v>206</v>
      </c>
      <c r="E280" s="12" t="s">
        <v>115</v>
      </c>
      <c r="F280" s="12" t="s">
        <v>105</v>
      </c>
      <c r="G280" s="12" t="s">
        <v>106</v>
      </c>
      <c r="H280" s="12">
        <v>50</v>
      </c>
      <c r="I280" s="12">
        <v>54</v>
      </c>
      <c r="J280" s="71">
        <v>0.28799999999999998</v>
      </c>
      <c r="K280" s="59">
        <v>0</v>
      </c>
      <c r="L280" s="59">
        <v>0.28799999999999998</v>
      </c>
    </row>
    <row r="281" spans="1:12" x14ac:dyDescent="0.3">
      <c r="A281" s="12">
        <v>2018</v>
      </c>
      <c r="B281" s="12" t="s">
        <v>99</v>
      </c>
      <c r="C281" s="17">
        <v>21</v>
      </c>
      <c r="D281" s="17" t="s">
        <v>206</v>
      </c>
      <c r="E281" s="12" t="s">
        <v>115</v>
      </c>
      <c r="F281" s="12" t="s">
        <v>105</v>
      </c>
      <c r="G281" s="12" t="s">
        <v>106</v>
      </c>
      <c r="H281" s="12">
        <v>55</v>
      </c>
      <c r="I281" s="12">
        <v>59</v>
      </c>
      <c r="J281" s="71">
        <v>0.52800000000000002</v>
      </c>
      <c r="K281" s="59">
        <v>0</v>
      </c>
      <c r="L281" s="59">
        <v>0.52800000000000002</v>
      </c>
    </row>
    <row r="282" spans="1:12" x14ac:dyDescent="0.3">
      <c r="A282" s="12">
        <v>2018</v>
      </c>
      <c r="B282" s="12" t="s">
        <v>99</v>
      </c>
      <c r="C282" s="17">
        <v>21</v>
      </c>
      <c r="D282" s="17" t="s">
        <v>206</v>
      </c>
      <c r="E282" s="12" t="s">
        <v>115</v>
      </c>
      <c r="F282" s="12" t="s">
        <v>105</v>
      </c>
      <c r="G282" s="12" t="s">
        <v>106</v>
      </c>
      <c r="H282" s="12">
        <v>60</v>
      </c>
      <c r="I282" s="12">
        <v>64</v>
      </c>
      <c r="J282" s="71">
        <v>0.79800000000000004</v>
      </c>
      <c r="K282" s="59">
        <v>0</v>
      </c>
      <c r="L282" s="59">
        <v>0.79800000000000004</v>
      </c>
    </row>
    <row r="283" spans="1:12" x14ac:dyDescent="0.3">
      <c r="A283" s="12">
        <v>2018</v>
      </c>
      <c r="B283" s="12" t="s">
        <v>99</v>
      </c>
      <c r="C283" s="17">
        <v>21</v>
      </c>
      <c r="D283" s="17" t="s">
        <v>206</v>
      </c>
      <c r="E283" s="12" t="s">
        <v>115</v>
      </c>
      <c r="F283" s="12" t="s">
        <v>105</v>
      </c>
      <c r="G283" s="12" t="s">
        <v>106</v>
      </c>
      <c r="H283" s="12">
        <v>65</v>
      </c>
      <c r="I283" s="12">
        <v>69</v>
      </c>
      <c r="J283" s="71">
        <v>1.5680000000000001</v>
      </c>
      <c r="K283" s="59">
        <v>0</v>
      </c>
      <c r="L283" s="59">
        <v>1.5680000000000001</v>
      </c>
    </row>
    <row r="284" spans="1:12" x14ac:dyDescent="0.3">
      <c r="A284" s="12">
        <v>2018</v>
      </c>
      <c r="B284" s="12" t="s">
        <v>99</v>
      </c>
      <c r="C284" s="17">
        <v>21</v>
      </c>
      <c r="D284" s="17" t="s">
        <v>206</v>
      </c>
      <c r="E284" s="12" t="s">
        <v>115</v>
      </c>
      <c r="F284" s="12" t="s">
        <v>105</v>
      </c>
      <c r="G284" s="12" t="s">
        <v>106</v>
      </c>
      <c r="H284" s="12">
        <v>70</v>
      </c>
      <c r="I284" s="12">
        <v>74</v>
      </c>
      <c r="J284" s="71">
        <v>2.6179999999999999</v>
      </c>
      <c r="K284" s="59">
        <v>0</v>
      </c>
      <c r="L284" s="59">
        <v>2.6179999999999999</v>
      </c>
    </row>
    <row r="285" spans="1:12" x14ac:dyDescent="0.3">
      <c r="A285" s="12">
        <v>2018</v>
      </c>
      <c r="B285" s="12" t="s">
        <v>99</v>
      </c>
      <c r="C285" s="17">
        <v>21</v>
      </c>
      <c r="D285" s="17" t="s">
        <v>206</v>
      </c>
      <c r="E285" s="12" t="s">
        <v>115</v>
      </c>
      <c r="F285" s="12" t="s">
        <v>105</v>
      </c>
      <c r="G285" s="12" t="s">
        <v>106</v>
      </c>
      <c r="H285" s="12">
        <v>75</v>
      </c>
      <c r="I285" s="12">
        <v>120</v>
      </c>
      <c r="J285" s="71">
        <v>3.5179999999999998</v>
      </c>
      <c r="K285" s="59">
        <v>0</v>
      </c>
      <c r="L285" s="59">
        <v>3.5179999999999998</v>
      </c>
    </row>
    <row r="286" spans="1:12" x14ac:dyDescent="0.3">
      <c r="A286" s="12">
        <v>2018</v>
      </c>
      <c r="B286" s="12" t="s">
        <v>99</v>
      </c>
      <c r="C286" s="17">
        <v>21</v>
      </c>
      <c r="D286" s="17" t="s">
        <v>207</v>
      </c>
      <c r="E286" s="12" t="s">
        <v>116</v>
      </c>
      <c r="F286" s="12" t="s">
        <v>105</v>
      </c>
      <c r="G286" s="12" t="s">
        <v>106</v>
      </c>
      <c r="H286" s="12">
        <v>0</v>
      </c>
      <c r="I286" s="12">
        <v>24</v>
      </c>
      <c r="J286" s="71">
        <v>0.05</v>
      </c>
      <c r="K286" s="59">
        <v>0</v>
      </c>
      <c r="L286" s="59">
        <v>0.05</v>
      </c>
    </row>
    <row r="287" spans="1:12" x14ac:dyDescent="0.3">
      <c r="A287" s="12">
        <v>2018</v>
      </c>
      <c r="B287" s="12" t="s">
        <v>99</v>
      </c>
      <c r="C287" s="17">
        <v>21</v>
      </c>
      <c r="D287" s="17" t="s">
        <v>207</v>
      </c>
      <c r="E287" s="12" t="s">
        <v>116</v>
      </c>
      <c r="F287" s="12" t="s">
        <v>105</v>
      </c>
      <c r="G287" s="12" t="s">
        <v>106</v>
      </c>
      <c r="H287" s="12">
        <v>25</v>
      </c>
      <c r="I287" s="12">
        <v>29</v>
      </c>
      <c r="J287" s="71">
        <v>0.06</v>
      </c>
      <c r="K287" s="59">
        <v>0</v>
      </c>
      <c r="L287" s="59">
        <v>0.06</v>
      </c>
    </row>
    <row r="288" spans="1:12" x14ac:dyDescent="0.3">
      <c r="A288" s="12">
        <v>2018</v>
      </c>
      <c r="B288" s="12" t="s">
        <v>99</v>
      </c>
      <c r="C288" s="17">
        <v>21</v>
      </c>
      <c r="D288" s="17" t="s">
        <v>207</v>
      </c>
      <c r="E288" s="12" t="s">
        <v>116</v>
      </c>
      <c r="F288" s="12" t="s">
        <v>105</v>
      </c>
      <c r="G288" s="12" t="s">
        <v>106</v>
      </c>
      <c r="H288" s="12">
        <v>30</v>
      </c>
      <c r="I288" s="12">
        <v>34</v>
      </c>
      <c r="J288" s="71">
        <v>0.08</v>
      </c>
      <c r="K288" s="59">
        <v>0</v>
      </c>
      <c r="L288" s="59">
        <v>0.08</v>
      </c>
    </row>
    <row r="289" spans="1:12" x14ac:dyDescent="0.3">
      <c r="A289" s="12">
        <v>2018</v>
      </c>
      <c r="B289" s="12" t="s">
        <v>99</v>
      </c>
      <c r="C289" s="17">
        <v>21</v>
      </c>
      <c r="D289" s="17" t="s">
        <v>207</v>
      </c>
      <c r="E289" s="12" t="s">
        <v>116</v>
      </c>
      <c r="F289" s="12" t="s">
        <v>105</v>
      </c>
      <c r="G289" s="12" t="s">
        <v>106</v>
      </c>
      <c r="H289" s="12">
        <v>35</v>
      </c>
      <c r="I289" s="12">
        <v>39</v>
      </c>
      <c r="J289" s="71">
        <v>0.09</v>
      </c>
      <c r="K289" s="59">
        <v>0</v>
      </c>
      <c r="L289" s="59">
        <v>0.09</v>
      </c>
    </row>
    <row r="290" spans="1:12" x14ac:dyDescent="0.3">
      <c r="A290" s="12">
        <v>2018</v>
      </c>
      <c r="B290" s="12" t="s">
        <v>99</v>
      </c>
      <c r="C290" s="17">
        <v>21</v>
      </c>
      <c r="D290" s="17" t="s">
        <v>207</v>
      </c>
      <c r="E290" s="12" t="s">
        <v>116</v>
      </c>
      <c r="F290" s="12" t="s">
        <v>105</v>
      </c>
      <c r="G290" s="12" t="s">
        <v>106</v>
      </c>
      <c r="H290" s="12">
        <v>40</v>
      </c>
      <c r="I290" s="12">
        <v>44</v>
      </c>
      <c r="J290" s="71">
        <v>0.11</v>
      </c>
      <c r="K290" s="59">
        <v>0</v>
      </c>
      <c r="L290" s="59">
        <v>0.11</v>
      </c>
    </row>
    <row r="291" spans="1:12" x14ac:dyDescent="0.3">
      <c r="A291" s="12">
        <v>2018</v>
      </c>
      <c r="B291" s="12" t="s">
        <v>99</v>
      </c>
      <c r="C291" s="17">
        <v>21</v>
      </c>
      <c r="D291" s="17" t="s">
        <v>207</v>
      </c>
      <c r="E291" s="12" t="s">
        <v>116</v>
      </c>
      <c r="F291" s="12" t="s">
        <v>105</v>
      </c>
      <c r="G291" s="12" t="s">
        <v>106</v>
      </c>
      <c r="H291" s="12">
        <v>45</v>
      </c>
      <c r="I291" s="12">
        <v>49</v>
      </c>
      <c r="J291" s="71">
        <v>0.15</v>
      </c>
      <c r="K291" s="59">
        <v>0</v>
      </c>
      <c r="L291" s="59">
        <v>0.15</v>
      </c>
    </row>
    <row r="292" spans="1:12" x14ac:dyDescent="0.3">
      <c r="A292" s="12">
        <v>2018</v>
      </c>
      <c r="B292" s="12" t="s">
        <v>99</v>
      </c>
      <c r="C292" s="17">
        <v>21</v>
      </c>
      <c r="D292" s="17" t="s">
        <v>207</v>
      </c>
      <c r="E292" s="12" t="s">
        <v>116</v>
      </c>
      <c r="F292" s="12" t="s">
        <v>105</v>
      </c>
      <c r="G292" s="12" t="s">
        <v>106</v>
      </c>
      <c r="H292" s="12">
        <v>50</v>
      </c>
      <c r="I292" s="12">
        <v>54</v>
      </c>
      <c r="J292" s="71">
        <v>0.27</v>
      </c>
      <c r="K292" s="59">
        <v>0</v>
      </c>
      <c r="L292" s="59">
        <v>0.27</v>
      </c>
    </row>
    <row r="293" spans="1:12" x14ac:dyDescent="0.3">
      <c r="A293" s="12">
        <v>2018</v>
      </c>
      <c r="B293" s="12" t="s">
        <v>99</v>
      </c>
      <c r="C293" s="17">
        <v>21</v>
      </c>
      <c r="D293" s="17" t="s">
        <v>207</v>
      </c>
      <c r="E293" s="12" t="s">
        <v>116</v>
      </c>
      <c r="F293" s="12" t="s">
        <v>105</v>
      </c>
      <c r="G293" s="12" t="s">
        <v>106</v>
      </c>
      <c r="H293" s="12">
        <v>55</v>
      </c>
      <c r="I293" s="12">
        <v>59</v>
      </c>
      <c r="J293" s="71">
        <v>0.51</v>
      </c>
      <c r="K293" s="59">
        <v>0</v>
      </c>
      <c r="L293" s="59">
        <v>0.51</v>
      </c>
    </row>
    <row r="294" spans="1:12" x14ac:dyDescent="0.3">
      <c r="A294" s="12">
        <v>2018</v>
      </c>
      <c r="B294" s="12" t="s">
        <v>99</v>
      </c>
      <c r="C294" s="17">
        <v>21</v>
      </c>
      <c r="D294" s="17" t="s">
        <v>207</v>
      </c>
      <c r="E294" s="12" t="s">
        <v>116</v>
      </c>
      <c r="F294" s="12" t="s">
        <v>105</v>
      </c>
      <c r="G294" s="12" t="s">
        <v>106</v>
      </c>
      <c r="H294" s="12">
        <v>60</v>
      </c>
      <c r="I294" s="12">
        <v>64</v>
      </c>
      <c r="J294" s="71">
        <v>0.78</v>
      </c>
      <c r="K294" s="59">
        <v>0</v>
      </c>
      <c r="L294" s="59">
        <v>0.78</v>
      </c>
    </row>
    <row r="295" spans="1:12" x14ac:dyDescent="0.3">
      <c r="A295" s="12">
        <v>2018</v>
      </c>
      <c r="B295" s="12" t="s">
        <v>99</v>
      </c>
      <c r="C295" s="17">
        <v>21</v>
      </c>
      <c r="D295" s="17" t="s">
        <v>207</v>
      </c>
      <c r="E295" s="12" t="s">
        <v>116</v>
      </c>
      <c r="F295" s="12" t="s">
        <v>105</v>
      </c>
      <c r="G295" s="12" t="s">
        <v>106</v>
      </c>
      <c r="H295" s="12">
        <v>65</v>
      </c>
      <c r="I295" s="12">
        <v>69</v>
      </c>
      <c r="J295" s="71">
        <v>1.55</v>
      </c>
      <c r="K295" s="59">
        <v>0</v>
      </c>
      <c r="L295" s="59">
        <v>1.55</v>
      </c>
    </row>
    <row r="296" spans="1:12" x14ac:dyDescent="0.3">
      <c r="A296" s="12">
        <v>2018</v>
      </c>
      <c r="B296" s="12" t="s">
        <v>99</v>
      </c>
      <c r="C296" s="17">
        <v>21</v>
      </c>
      <c r="D296" s="17" t="s">
        <v>207</v>
      </c>
      <c r="E296" s="12" t="s">
        <v>116</v>
      </c>
      <c r="F296" s="12" t="s">
        <v>105</v>
      </c>
      <c r="G296" s="12" t="s">
        <v>106</v>
      </c>
      <c r="H296" s="12">
        <v>70</v>
      </c>
      <c r="I296" s="12">
        <v>74</v>
      </c>
      <c r="J296" s="71">
        <v>2.6</v>
      </c>
      <c r="K296" s="59">
        <v>0</v>
      </c>
      <c r="L296" s="59">
        <v>2.6</v>
      </c>
    </row>
    <row r="297" spans="1:12" x14ac:dyDescent="0.3">
      <c r="A297" s="12">
        <v>2018</v>
      </c>
      <c r="B297" s="12" t="s">
        <v>99</v>
      </c>
      <c r="C297" s="17">
        <v>21</v>
      </c>
      <c r="D297" s="17" t="s">
        <v>207</v>
      </c>
      <c r="E297" s="12" t="s">
        <v>116</v>
      </c>
      <c r="F297" s="12" t="s">
        <v>105</v>
      </c>
      <c r="G297" s="12" t="s">
        <v>106</v>
      </c>
      <c r="H297" s="12">
        <v>75</v>
      </c>
      <c r="I297" s="12">
        <v>120</v>
      </c>
      <c r="J297" s="71">
        <v>3.5</v>
      </c>
      <c r="K297" s="59">
        <v>0</v>
      </c>
      <c r="L297" s="59">
        <v>3.5</v>
      </c>
    </row>
    <row r="298" spans="1:12" x14ac:dyDescent="0.3">
      <c r="A298" s="12">
        <v>2018</v>
      </c>
      <c r="B298" s="12" t="s">
        <v>99</v>
      </c>
      <c r="C298" s="17">
        <v>21</v>
      </c>
      <c r="D298" s="17" t="s">
        <v>208</v>
      </c>
      <c r="E298" s="12" t="s">
        <v>117</v>
      </c>
      <c r="F298" s="12" t="s">
        <v>105</v>
      </c>
      <c r="G298" s="12" t="s">
        <v>106</v>
      </c>
      <c r="H298" s="12">
        <v>0</v>
      </c>
      <c r="I298" s="12">
        <v>24</v>
      </c>
      <c r="J298" s="71">
        <v>0.05</v>
      </c>
      <c r="K298" s="59">
        <v>0</v>
      </c>
      <c r="L298" s="59">
        <v>0.05</v>
      </c>
    </row>
    <row r="299" spans="1:12" x14ac:dyDescent="0.3">
      <c r="A299" s="12">
        <v>2018</v>
      </c>
      <c r="B299" s="12" t="s">
        <v>99</v>
      </c>
      <c r="C299" s="17">
        <v>21</v>
      </c>
      <c r="D299" s="17" t="s">
        <v>208</v>
      </c>
      <c r="E299" s="12" t="s">
        <v>117</v>
      </c>
      <c r="F299" s="12" t="s">
        <v>105</v>
      </c>
      <c r="G299" s="12" t="s">
        <v>106</v>
      </c>
      <c r="H299" s="12">
        <v>25</v>
      </c>
      <c r="I299" s="12">
        <v>29</v>
      </c>
      <c r="J299" s="71">
        <v>0.06</v>
      </c>
      <c r="K299" s="59">
        <v>0</v>
      </c>
      <c r="L299" s="59">
        <v>0.06</v>
      </c>
    </row>
    <row r="300" spans="1:12" x14ac:dyDescent="0.3">
      <c r="A300" s="12">
        <v>2018</v>
      </c>
      <c r="B300" s="12" t="s">
        <v>99</v>
      </c>
      <c r="C300" s="17">
        <v>21</v>
      </c>
      <c r="D300" s="17" t="s">
        <v>208</v>
      </c>
      <c r="E300" s="12" t="s">
        <v>117</v>
      </c>
      <c r="F300" s="12" t="s">
        <v>105</v>
      </c>
      <c r="G300" s="12" t="s">
        <v>106</v>
      </c>
      <c r="H300" s="12">
        <v>30</v>
      </c>
      <c r="I300" s="12">
        <v>34</v>
      </c>
      <c r="J300" s="71">
        <v>0.08</v>
      </c>
      <c r="K300" s="59">
        <v>0</v>
      </c>
      <c r="L300" s="59">
        <v>0.08</v>
      </c>
    </row>
    <row r="301" spans="1:12" x14ac:dyDescent="0.3">
      <c r="A301" s="12">
        <v>2018</v>
      </c>
      <c r="B301" s="12" t="s">
        <v>99</v>
      </c>
      <c r="C301" s="17">
        <v>21</v>
      </c>
      <c r="D301" s="17" t="s">
        <v>208</v>
      </c>
      <c r="E301" s="12" t="s">
        <v>117</v>
      </c>
      <c r="F301" s="12" t="s">
        <v>105</v>
      </c>
      <c r="G301" s="12" t="s">
        <v>106</v>
      </c>
      <c r="H301" s="12">
        <v>35</v>
      </c>
      <c r="I301" s="12">
        <v>39</v>
      </c>
      <c r="J301" s="71">
        <v>0.09</v>
      </c>
      <c r="K301" s="59">
        <v>0</v>
      </c>
      <c r="L301" s="59">
        <v>0.09</v>
      </c>
    </row>
    <row r="302" spans="1:12" x14ac:dyDescent="0.3">
      <c r="A302" s="12">
        <v>2018</v>
      </c>
      <c r="B302" s="12" t="s">
        <v>99</v>
      </c>
      <c r="C302" s="17">
        <v>21</v>
      </c>
      <c r="D302" s="17" t="s">
        <v>208</v>
      </c>
      <c r="E302" s="12" t="s">
        <v>117</v>
      </c>
      <c r="F302" s="12" t="s">
        <v>105</v>
      </c>
      <c r="G302" s="12" t="s">
        <v>106</v>
      </c>
      <c r="H302" s="12">
        <v>40</v>
      </c>
      <c r="I302" s="12">
        <v>44</v>
      </c>
      <c r="J302" s="71">
        <v>0.11</v>
      </c>
      <c r="K302" s="59">
        <v>0</v>
      </c>
      <c r="L302" s="59">
        <v>0.11</v>
      </c>
    </row>
    <row r="303" spans="1:12" x14ac:dyDescent="0.3">
      <c r="A303" s="12">
        <v>2018</v>
      </c>
      <c r="B303" s="12" t="s">
        <v>99</v>
      </c>
      <c r="C303" s="17">
        <v>21</v>
      </c>
      <c r="D303" s="17" t="s">
        <v>208</v>
      </c>
      <c r="E303" s="12" t="s">
        <v>117</v>
      </c>
      <c r="F303" s="12" t="s">
        <v>105</v>
      </c>
      <c r="G303" s="12" t="s">
        <v>106</v>
      </c>
      <c r="H303" s="12">
        <v>45</v>
      </c>
      <c r="I303" s="12">
        <v>49</v>
      </c>
      <c r="J303" s="71">
        <v>0.15</v>
      </c>
      <c r="K303" s="59">
        <v>0</v>
      </c>
      <c r="L303" s="59">
        <v>0.15</v>
      </c>
    </row>
    <row r="304" spans="1:12" x14ac:dyDescent="0.3">
      <c r="A304" s="12">
        <v>2018</v>
      </c>
      <c r="B304" s="12" t="s">
        <v>99</v>
      </c>
      <c r="C304" s="17">
        <v>21</v>
      </c>
      <c r="D304" s="17" t="s">
        <v>208</v>
      </c>
      <c r="E304" s="12" t="s">
        <v>117</v>
      </c>
      <c r="F304" s="12" t="s">
        <v>105</v>
      </c>
      <c r="G304" s="12" t="s">
        <v>106</v>
      </c>
      <c r="H304" s="12">
        <v>50</v>
      </c>
      <c r="I304" s="12">
        <v>54</v>
      </c>
      <c r="J304" s="71">
        <v>0.27</v>
      </c>
      <c r="K304" s="59">
        <v>0</v>
      </c>
      <c r="L304" s="59">
        <v>0.27</v>
      </c>
    </row>
    <row r="305" spans="1:12" x14ac:dyDescent="0.3">
      <c r="A305" s="12">
        <v>2018</v>
      </c>
      <c r="B305" s="12" t="s">
        <v>99</v>
      </c>
      <c r="C305" s="17">
        <v>21</v>
      </c>
      <c r="D305" s="17" t="s">
        <v>208</v>
      </c>
      <c r="E305" s="12" t="s">
        <v>117</v>
      </c>
      <c r="F305" s="12" t="s">
        <v>105</v>
      </c>
      <c r="G305" s="12" t="s">
        <v>106</v>
      </c>
      <c r="H305" s="12">
        <v>55</v>
      </c>
      <c r="I305" s="12">
        <v>59</v>
      </c>
      <c r="J305" s="71">
        <v>0.51</v>
      </c>
      <c r="K305" s="59">
        <v>0</v>
      </c>
      <c r="L305" s="59">
        <v>0.51</v>
      </c>
    </row>
    <row r="306" spans="1:12" x14ac:dyDescent="0.3">
      <c r="A306" s="12">
        <v>2018</v>
      </c>
      <c r="B306" s="12" t="s">
        <v>99</v>
      </c>
      <c r="C306" s="17">
        <v>21</v>
      </c>
      <c r="D306" s="17" t="s">
        <v>208</v>
      </c>
      <c r="E306" s="12" t="s">
        <v>117</v>
      </c>
      <c r="F306" s="12" t="s">
        <v>105</v>
      </c>
      <c r="G306" s="12" t="s">
        <v>106</v>
      </c>
      <c r="H306" s="12">
        <v>60</v>
      </c>
      <c r="I306" s="12">
        <v>64</v>
      </c>
      <c r="J306" s="71">
        <v>0.78</v>
      </c>
      <c r="K306" s="59">
        <v>0</v>
      </c>
      <c r="L306" s="59">
        <v>0.78</v>
      </c>
    </row>
    <row r="307" spans="1:12" x14ac:dyDescent="0.3">
      <c r="A307" s="12">
        <v>2018</v>
      </c>
      <c r="B307" s="12" t="s">
        <v>99</v>
      </c>
      <c r="C307" s="17">
        <v>21</v>
      </c>
      <c r="D307" s="17" t="s">
        <v>208</v>
      </c>
      <c r="E307" s="12" t="s">
        <v>117</v>
      </c>
      <c r="F307" s="12" t="s">
        <v>105</v>
      </c>
      <c r="G307" s="12" t="s">
        <v>106</v>
      </c>
      <c r="H307" s="12">
        <v>65</v>
      </c>
      <c r="I307" s="12">
        <v>69</v>
      </c>
      <c r="J307" s="71">
        <v>1.55</v>
      </c>
      <c r="K307" s="59">
        <v>0</v>
      </c>
      <c r="L307" s="59">
        <v>1.55</v>
      </c>
    </row>
    <row r="308" spans="1:12" x14ac:dyDescent="0.3">
      <c r="A308" s="12">
        <v>2018</v>
      </c>
      <c r="B308" s="12" t="s">
        <v>99</v>
      </c>
      <c r="C308" s="17">
        <v>21</v>
      </c>
      <c r="D308" s="17" t="s">
        <v>208</v>
      </c>
      <c r="E308" s="12" t="s">
        <v>117</v>
      </c>
      <c r="F308" s="12" t="s">
        <v>105</v>
      </c>
      <c r="G308" s="12" t="s">
        <v>106</v>
      </c>
      <c r="H308" s="12">
        <v>70</v>
      </c>
      <c r="I308" s="12">
        <v>74</v>
      </c>
      <c r="J308" s="71">
        <v>2.6</v>
      </c>
      <c r="K308" s="59">
        <v>0</v>
      </c>
      <c r="L308" s="59">
        <v>2.6</v>
      </c>
    </row>
    <row r="309" spans="1:12" x14ac:dyDescent="0.3">
      <c r="A309" s="12">
        <v>2018</v>
      </c>
      <c r="B309" s="12" t="s">
        <v>99</v>
      </c>
      <c r="C309" s="17">
        <v>21</v>
      </c>
      <c r="D309" s="17" t="s">
        <v>208</v>
      </c>
      <c r="E309" s="12" t="s">
        <v>117</v>
      </c>
      <c r="F309" s="12" t="s">
        <v>105</v>
      </c>
      <c r="G309" s="12" t="s">
        <v>106</v>
      </c>
      <c r="H309" s="12">
        <v>75</v>
      </c>
      <c r="I309" s="12">
        <v>120</v>
      </c>
      <c r="J309" s="71">
        <v>3.5</v>
      </c>
      <c r="K309" s="59">
        <v>0</v>
      </c>
      <c r="L309" s="59">
        <v>3.5</v>
      </c>
    </row>
    <row r="310" spans="1:12" x14ac:dyDescent="0.3">
      <c r="A310" s="12">
        <v>2018</v>
      </c>
      <c r="B310" s="37" t="s">
        <v>211</v>
      </c>
      <c r="C310" s="17">
        <v>21</v>
      </c>
      <c r="D310" s="17" t="s">
        <v>208</v>
      </c>
      <c r="E310" s="12" t="s">
        <v>118</v>
      </c>
      <c r="F310" s="12" t="s">
        <v>105</v>
      </c>
      <c r="G310" s="12" t="s">
        <v>106</v>
      </c>
      <c r="H310" s="12">
        <v>0</v>
      </c>
      <c r="I310" s="12">
        <v>24</v>
      </c>
      <c r="J310" s="71">
        <v>5.7000000000000002E-2</v>
      </c>
      <c r="K310" s="59">
        <v>0</v>
      </c>
      <c r="L310" s="59">
        <v>5.7000000000000002E-2</v>
      </c>
    </row>
    <row r="311" spans="1:12" x14ac:dyDescent="0.3">
      <c r="A311" s="12">
        <v>2018</v>
      </c>
      <c r="B311" s="37" t="s">
        <v>211</v>
      </c>
      <c r="C311" s="17">
        <v>21</v>
      </c>
      <c r="D311" s="17" t="s">
        <v>208</v>
      </c>
      <c r="E311" s="12" t="s">
        <v>118</v>
      </c>
      <c r="F311" s="12" t="s">
        <v>105</v>
      </c>
      <c r="G311" s="12" t="s">
        <v>106</v>
      </c>
      <c r="H311" s="12">
        <v>25</v>
      </c>
      <c r="I311" s="12">
        <v>29</v>
      </c>
      <c r="J311" s="71">
        <v>6.6000000000000003E-2</v>
      </c>
      <c r="K311" s="59">
        <v>0</v>
      </c>
      <c r="L311" s="59">
        <v>6.6000000000000003E-2</v>
      </c>
    </row>
    <row r="312" spans="1:12" x14ac:dyDescent="0.3">
      <c r="A312" s="12">
        <v>2018</v>
      </c>
      <c r="B312" s="37" t="s">
        <v>211</v>
      </c>
      <c r="C312" s="17">
        <v>21</v>
      </c>
      <c r="D312" s="17" t="s">
        <v>208</v>
      </c>
      <c r="E312" s="12" t="s">
        <v>118</v>
      </c>
      <c r="F312" s="12" t="s">
        <v>105</v>
      </c>
      <c r="G312" s="12" t="s">
        <v>106</v>
      </c>
      <c r="H312" s="12">
        <v>30</v>
      </c>
      <c r="I312" s="12">
        <v>34</v>
      </c>
      <c r="J312" s="71">
        <v>8.3000000000000004E-2</v>
      </c>
      <c r="K312" s="59">
        <v>0</v>
      </c>
      <c r="L312" s="59">
        <v>8.3000000000000004E-2</v>
      </c>
    </row>
    <row r="313" spans="1:12" x14ac:dyDescent="0.3">
      <c r="A313" s="12">
        <v>2018</v>
      </c>
      <c r="B313" s="37" t="s">
        <v>211</v>
      </c>
      <c r="C313" s="17">
        <v>21</v>
      </c>
      <c r="D313" s="17" t="s">
        <v>208</v>
      </c>
      <c r="E313" s="12" t="s">
        <v>118</v>
      </c>
      <c r="F313" s="12" t="s">
        <v>105</v>
      </c>
      <c r="G313" s="12" t="s">
        <v>106</v>
      </c>
      <c r="H313" s="12">
        <v>35</v>
      </c>
      <c r="I313" s="12">
        <v>39</v>
      </c>
      <c r="J313" s="71">
        <v>9.0999999999999998E-2</v>
      </c>
      <c r="K313" s="59">
        <v>0</v>
      </c>
      <c r="L313" s="59">
        <v>9.0999999999999998E-2</v>
      </c>
    </row>
    <row r="314" spans="1:12" x14ac:dyDescent="0.3">
      <c r="A314" s="12">
        <v>2018</v>
      </c>
      <c r="B314" s="37" t="s">
        <v>211</v>
      </c>
      <c r="C314" s="17">
        <v>21</v>
      </c>
      <c r="D314" s="17" t="s">
        <v>208</v>
      </c>
      <c r="E314" s="12" t="s">
        <v>118</v>
      </c>
      <c r="F314" s="12" t="s">
        <v>105</v>
      </c>
      <c r="G314" s="12" t="s">
        <v>106</v>
      </c>
      <c r="H314" s="12">
        <v>40</v>
      </c>
      <c r="I314" s="12">
        <v>44</v>
      </c>
      <c r="J314" s="71">
        <v>0.109</v>
      </c>
      <c r="K314" s="59">
        <v>0</v>
      </c>
      <c r="L314" s="59">
        <v>0.109</v>
      </c>
    </row>
    <row r="315" spans="1:12" x14ac:dyDescent="0.3">
      <c r="A315" s="12">
        <v>2018</v>
      </c>
      <c r="B315" s="37" t="s">
        <v>211</v>
      </c>
      <c r="C315" s="17">
        <v>21</v>
      </c>
      <c r="D315" s="17" t="s">
        <v>208</v>
      </c>
      <c r="E315" s="12" t="s">
        <v>118</v>
      </c>
      <c r="F315" s="12" t="s">
        <v>105</v>
      </c>
      <c r="G315" s="12" t="s">
        <v>106</v>
      </c>
      <c r="H315" s="12">
        <v>45</v>
      </c>
      <c r="I315" s="12">
        <v>49</v>
      </c>
      <c r="J315" s="71">
        <v>0.14299999999999999</v>
      </c>
      <c r="K315" s="59">
        <v>0</v>
      </c>
      <c r="L315" s="59">
        <v>0.14299999999999999</v>
      </c>
    </row>
    <row r="316" spans="1:12" x14ac:dyDescent="0.3">
      <c r="A316" s="12">
        <v>2018</v>
      </c>
      <c r="B316" s="37" t="s">
        <v>211</v>
      </c>
      <c r="C316" s="17">
        <v>21</v>
      </c>
      <c r="D316" s="17" t="s">
        <v>208</v>
      </c>
      <c r="E316" s="12" t="s">
        <v>118</v>
      </c>
      <c r="F316" s="12" t="s">
        <v>105</v>
      </c>
      <c r="G316" s="12" t="s">
        <v>106</v>
      </c>
      <c r="H316" s="12">
        <v>50</v>
      </c>
      <c r="I316" s="12">
        <v>54</v>
      </c>
      <c r="J316" s="71">
        <v>0.21199999999999999</v>
      </c>
      <c r="K316" s="59">
        <v>0</v>
      </c>
      <c r="L316" s="59">
        <v>0.21199999999999999</v>
      </c>
    </row>
    <row r="317" spans="1:12" x14ac:dyDescent="0.3">
      <c r="A317" s="12">
        <v>2018</v>
      </c>
      <c r="B317" s="37" t="s">
        <v>211</v>
      </c>
      <c r="C317" s="17">
        <v>21</v>
      </c>
      <c r="D317" s="17" t="s">
        <v>208</v>
      </c>
      <c r="E317" s="12" t="s">
        <v>118</v>
      </c>
      <c r="F317" s="12" t="s">
        <v>105</v>
      </c>
      <c r="G317" s="12" t="s">
        <v>106</v>
      </c>
      <c r="H317" s="12">
        <v>55</v>
      </c>
      <c r="I317" s="12">
        <v>59</v>
      </c>
      <c r="J317" s="71">
        <v>0.38400000000000001</v>
      </c>
      <c r="K317" s="59">
        <v>0</v>
      </c>
      <c r="L317" s="59">
        <v>0.38400000000000001</v>
      </c>
    </row>
    <row r="318" spans="1:12" x14ac:dyDescent="0.3">
      <c r="A318" s="12">
        <v>2018</v>
      </c>
      <c r="B318" s="37" t="s">
        <v>211</v>
      </c>
      <c r="C318" s="17">
        <v>21</v>
      </c>
      <c r="D318" s="17" t="s">
        <v>208</v>
      </c>
      <c r="E318" s="12" t="s">
        <v>118</v>
      </c>
      <c r="F318" s="12" t="s">
        <v>105</v>
      </c>
      <c r="G318" s="12" t="s">
        <v>106</v>
      </c>
      <c r="H318" s="12">
        <v>60</v>
      </c>
      <c r="I318" s="12">
        <v>64</v>
      </c>
      <c r="J318" s="71">
        <v>0.59</v>
      </c>
      <c r="K318" s="59">
        <v>0</v>
      </c>
      <c r="L318" s="59">
        <v>0.59</v>
      </c>
    </row>
    <row r="319" spans="1:12" x14ac:dyDescent="0.3">
      <c r="A319" s="12">
        <v>2018</v>
      </c>
      <c r="B319" s="37" t="s">
        <v>211</v>
      </c>
      <c r="C319" s="17">
        <v>21</v>
      </c>
      <c r="D319" s="17" t="s">
        <v>208</v>
      </c>
      <c r="E319" s="12" t="s">
        <v>118</v>
      </c>
      <c r="F319" s="12" t="s">
        <v>105</v>
      </c>
      <c r="G319" s="12" t="s">
        <v>106</v>
      </c>
      <c r="H319" s="12">
        <v>65</v>
      </c>
      <c r="I319" s="12">
        <v>69</v>
      </c>
      <c r="J319" s="71">
        <v>1.175</v>
      </c>
      <c r="K319" s="59">
        <v>0</v>
      </c>
      <c r="L319" s="59">
        <v>1.175</v>
      </c>
    </row>
    <row r="320" spans="1:12" x14ac:dyDescent="0.3">
      <c r="A320" s="12">
        <v>2018</v>
      </c>
      <c r="B320" s="37" t="s">
        <v>211</v>
      </c>
      <c r="C320" s="17">
        <v>21</v>
      </c>
      <c r="D320" s="17" t="s">
        <v>208</v>
      </c>
      <c r="E320" s="12" t="s">
        <v>118</v>
      </c>
      <c r="F320" s="12" t="s">
        <v>105</v>
      </c>
      <c r="G320" s="12" t="s">
        <v>106</v>
      </c>
      <c r="H320" s="12">
        <v>70</v>
      </c>
      <c r="I320" s="12">
        <v>74</v>
      </c>
      <c r="J320" s="71">
        <v>2.0259999999999998</v>
      </c>
      <c r="K320" s="59">
        <v>0</v>
      </c>
      <c r="L320" s="59">
        <v>2.0259999999999998</v>
      </c>
    </row>
    <row r="321" spans="1:12" x14ac:dyDescent="0.3">
      <c r="A321" s="12">
        <v>2018</v>
      </c>
      <c r="B321" s="37" t="s">
        <v>211</v>
      </c>
      <c r="C321" s="17">
        <v>21</v>
      </c>
      <c r="D321" s="17" t="s">
        <v>208</v>
      </c>
      <c r="E321" s="12" t="s">
        <v>118</v>
      </c>
      <c r="F321" s="12" t="s">
        <v>105</v>
      </c>
      <c r="G321" s="12" t="s">
        <v>106</v>
      </c>
      <c r="H321" s="12">
        <v>75</v>
      </c>
      <c r="I321" s="12">
        <v>120</v>
      </c>
      <c r="J321" s="71">
        <v>2.0259999999999998</v>
      </c>
      <c r="K321" s="59">
        <v>0</v>
      </c>
      <c r="L321" s="59">
        <v>2.0259999999999998</v>
      </c>
    </row>
    <row r="322" spans="1:12" x14ac:dyDescent="0.3">
      <c r="A322" s="12">
        <v>2018</v>
      </c>
      <c r="B322" s="15" t="s">
        <v>211</v>
      </c>
      <c r="C322" s="17">
        <v>28</v>
      </c>
      <c r="D322" s="17" t="s">
        <v>209</v>
      </c>
      <c r="E322" s="12" t="s">
        <v>119</v>
      </c>
      <c r="F322" s="12" t="s">
        <v>105</v>
      </c>
      <c r="G322" s="12" t="s">
        <v>106</v>
      </c>
      <c r="H322" s="12">
        <v>0</v>
      </c>
      <c r="I322" s="12">
        <v>24</v>
      </c>
      <c r="J322" s="71">
        <v>4.2999999999999997E-2</v>
      </c>
      <c r="K322" s="59">
        <v>0</v>
      </c>
      <c r="L322" s="59">
        <v>0.43</v>
      </c>
    </row>
    <row r="323" spans="1:12" x14ac:dyDescent="0.3">
      <c r="A323" s="12">
        <v>2018</v>
      </c>
      <c r="B323" s="15" t="s">
        <v>211</v>
      </c>
      <c r="C323" s="17">
        <v>28</v>
      </c>
      <c r="D323" s="17" t="s">
        <v>209</v>
      </c>
      <c r="E323" s="12" t="s">
        <v>119</v>
      </c>
      <c r="F323" s="12" t="s">
        <v>105</v>
      </c>
      <c r="G323" s="12" t="s">
        <v>106</v>
      </c>
      <c r="H323" s="12">
        <v>25</v>
      </c>
      <c r="I323" s="12">
        <v>29</v>
      </c>
      <c r="J323" s="71">
        <v>5.1999999999999998E-2</v>
      </c>
      <c r="K323" s="59">
        <v>0</v>
      </c>
      <c r="L323" s="59">
        <v>0.52</v>
      </c>
    </row>
    <row r="324" spans="1:12" x14ac:dyDescent="0.3">
      <c r="A324" s="12">
        <v>2018</v>
      </c>
      <c r="B324" s="15" t="s">
        <v>211</v>
      </c>
      <c r="C324" s="17">
        <v>28</v>
      </c>
      <c r="D324" s="17" t="s">
        <v>209</v>
      </c>
      <c r="E324" s="12" t="s">
        <v>119</v>
      </c>
      <c r="F324" s="12" t="s">
        <v>105</v>
      </c>
      <c r="G324" s="12" t="s">
        <v>106</v>
      </c>
      <c r="H324" s="12">
        <v>30</v>
      </c>
      <c r="I324" s="12">
        <v>34</v>
      </c>
      <c r="J324" s="71">
        <v>7.0000000000000007E-2</v>
      </c>
      <c r="K324" s="59">
        <v>0</v>
      </c>
      <c r="L324" s="59">
        <v>0.7</v>
      </c>
    </row>
    <row r="325" spans="1:12" x14ac:dyDescent="0.3">
      <c r="A325" s="12">
        <v>2018</v>
      </c>
      <c r="B325" s="15" t="s">
        <v>211</v>
      </c>
      <c r="C325" s="17">
        <v>28</v>
      </c>
      <c r="D325" s="17" t="s">
        <v>209</v>
      </c>
      <c r="E325" s="12" t="s">
        <v>119</v>
      </c>
      <c r="F325" s="12" t="s">
        <v>105</v>
      </c>
      <c r="G325" s="12" t="s">
        <v>106</v>
      </c>
      <c r="H325" s="12">
        <v>35</v>
      </c>
      <c r="I325" s="12">
        <v>39</v>
      </c>
      <c r="J325" s="71">
        <v>7.9000000000000001E-2</v>
      </c>
      <c r="K325" s="59">
        <v>0</v>
      </c>
      <c r="L325" s="59">
        <v>0.79</v>
      </c>
    </row>
    <row r="326" spans="1:12" x14ac:dyDescent="0.3">
      <c r="A326" s="12">
        <v>2018</v>
      </c>
      <c r="B326" s="15" t="s">
        <v>211</v>
      </c>
      <c r="C326" s="17">
        <v>28</v>
      </c>
      <c r="D326" s="17" t="s">
        <v>209</v>
      </c>
      <c r="E326" s="12" t="s">
        <v>119</v>
      </c>
      <c r="F326" s="12" t="s">
        <v>105</v>
      </c>
      <c r="G326" s="12" t="s">
        <v>106</v>
      </c>
      <c r="H326" s="12">
        <v>40</v>
      </c>
      <c r="I326" s="12">
        <v>44</v>
      </c>
      <c r="J326" s="71">
        <v>8.6999999999999994E-2</v>
      </c>
      <c r="K326" s="59">
        <v>0</v>
      </c>
      <c r="L326" s="59">
        <v>0.87</v>
      </c>
    </row>
    <row r="327" spans="1:12" x14ac:dyDescent="0.3">
      <c r="A327" s="12">
        <v>2018</v>
      </c>
      <c r="B327" s="15" t="s">
        <v>211</v>
      </c>
      <c r="C327" s="17">
        <v>28</v>
      </c>
      <c r="D327" s="17" t="s">
        <v>209</v>
      </c>
      <c r="E327" s="12" t="s">
        <v>119</v>
      </c>
      <c r="F327" s="12" t="s">
        <v>105</v>
      </c>
      <c r="G327" s="12" t="s">
        <v>106</v>
      </c>
      <c r="H327" s="12">
        <v>45</v>
      </c>
      <c r="I327" s="12">
        <v>49</v>
      </c>
      <c r="J327" s="71">
        <v>0.13300000000000001</v>
      </c>
      <c r="K327" s="59">
        <v>0</v>
      </c>
      <c r="L327" s="59">
        <v>1.33</v>
      </c>
    </row>
    <row r="328" spans="1:12" x14ac:dyDescent="0.3">
      <c r="A328" s="12">
        <v>2018</v>
      </c>
      <c r="B328" s="15" t="s">
        <v>211</v>
      </c>
      <c r="C328" s="17">
        <v>28</v>
      </c>
      <c r="D328" s="17" t="s">
        <v>209</v>
      </c>
      <c r="E328" s="12" t="s">
        <v>119</v>
      </c>
      <c r="F328" s="12" t="s">
        <v>105</v>
      </c>
      <c r="G328" s="12" t="s">
        <v>106</v>
      </c>
      <c r="H328" s="12">
        <v>50</v>
      </c>
      <c r="I328" s="12">
        <v>54</v>
      </c>
      <c r="J328" s="71">
        <v>0.20499999999999999</v>
      </c>
      <c r="K328" s="59">
        <v>0</v>
      </c>
      <c r="L328" s="59">
        <v>2.0499999999999998</v>
      </c>
    </row>
    <row r="329" spans="1:12" x14ac:dyDescent="0.3">
      <c r="A329" s="12">
        <v>2018</v>
      </c>
      <c r="B329" s="15" t="s">
        <v>211</v>
      </c>
      <c r="C329" s="17">
        <v>28</v>
      </c>
      <c r="D329" s="17" t="s">
        <v>209</v>
      </c>
      <c r="E329" s="12" t="s">
        <v>119</v>
      </c>
      <c r="F329" s="12" t="s">
        <v>105</v>
      </c>
      <c r="G329" s="12" t="s">
        <v>106</v>
      </c>
      <c r="H329" s="12">
        <v>55</v>
      </c>
      <c r="I329" s="12">
        <v>59</v>
      </c>
      <c r="J329" s="71">
        <v>0.38500000000000001</v>
      </c>
      <c r="K329" s="59">
        <v>0</v>
      </c>
      <c r="L329" s="59">
        <v>3.85</v>
      </c>
    </row>
    <row r="330" spans="1:12" x14ac:dyDescent="0.3">
      <c r="A330" s="12">
        <v>2018</v>
      </c>
      <c r="B330" s="15" t="s">
        <v>211</v>
      </c>
      <c r="C330" s="17">
        <v>28</v>
      </c>
      <c r="D330" s="17" t="s">
        <v>209</v>
      </c>
      <c r="E330" s="12" t="s">
        <v>119</v>
      </c>
      <c r="F330" s="12" t="s">
        <v>105</v>
      </c>
      <c r="G330" s="12" t="s">
        <v>106</v>
      </c>
      <c r="H330" s="12">
        <v>60</v>
      </c>
      <c r="I330" s="12">
        <v>64</v>
      </c>
      <c r="J330" s="71">
        <v>0.59199999999999997</v>
      </c>
      <c r="K330" s="59">
        <v>0</v>
      </c>
      <c r="L330" s="59">
        <v>5.92</v>
      </c>
    </row>
    <row r="331" spans="1:12" x14ac:dyDescent="0.3">
      <c r="A331" s="12">
        <v>2018</v>
      </c>
      <c r="B331" s="15" t="s">
        <v>211</v>
      </c>
      <c r="C331" s="17">
        <v>28</v>
      </c>
      <c r="D331" s="17" t="s">
        <v>209</v>
      </c>
      <c r="E331" s="12" t="s">
        <v>119</v>
      </c>
      <c r="F331" s="12" t="s">
        <v>105</v>
      </c>
      <c r="G331" s="12" t="s">
        <v>106</v>
      </c>
      <c r="H331" s="12">
        <v>65</v>
      </c>
      <c r="I331" s="12">
        <v>69</v>
      </c>
      <c r="J331" s="71">
        <v>1.1399999999999999</v>
      </c>
      <c r="K331" s="59">
        <v>0</v>
      </c>
      <c r="L331" s="59">
        <v>11.4</v>
      </c>
    </row>
    <row r="332" spans="1:12" x14ac:dyDescent="0.3">
      <c r="A332" s="12">
        <v>2018</v>
      </c>
      <c r="B332" s="15" t="s">
        <v>211</v>
      </c>
      <c r="C332" s="17">
        <v>28</v>
      </c>
      <c r="D332" s="17" t="s">
        <v>209</v>
      </c>
      <c r="E332" s="12" t="s">
        <v>119</v>
      </c>
      <c r="F332" s="12" t="s">
        <v>105</v>
      </c>
      <c r="G332" s="12" t="s">
        <v>106</v>
      </c>
      <c r="H332" s="12">
        <v>70</v>
      </c>
      <c r="I332" s="12">
        <v>74</v>
      </c>
      <c r="J332" s="71">
        <v>1.85</v>
      </c>
      <c r="K332" s="59">
        <v>0</v>
      </c>
      <c r="L332" s="59">
        <v>18.5</v>
      </c>
    </row>
    <row r="333" spans="1:12" x14ac:dyDescent="0.3">
      <c r="A333" s="12">
        <v>2018</v>
      </c>
      <c r="B333" s="15" t="s">
        <v>211</v>
      </c>
      <c r="C333" s="17">
        <v>28</v>
      </c>
      <c r="D333" s="17" t="s">
        <v>209</v>
      </c>
      <c r="E333" s="12" t="s">
        <v>119</v>
      </c>
      <c r="F333" s="12" t="s">
        <v>105</v>
      </c>
      <c r="G333" s="12" t="s">
        <v>106</v>
      </c>
      <c r="H333" s="12">
        <v>75</v>
      </c>
      <c r="I333" s="12">
        <v>120</v>
      </c>
      <c r="J333" s="71">
        <v>3.0009999999999999</v>
      </c>
      <c r="K333" s="59">
        <v>0</v>
      </c>
      <c r="L333" s="59">
        <v>30.01</v>
      </c>
    </row>
    <row r="334" spans="1:12" x14ac:dyDescent="0.3">
      <c r="A334" s="12">
        <v>2018</v>
      </c>
      <c r="B334" s="12" t="s">
        <v>99</v>
      </c>
      <c r="C334" s="17">
        <v>28</v>
      </c>
      <c r="D334" s="17" t="s">
        <v>209</v>
      </c>
      <c r="E334" s="12" t="s">
        <v>49</v>
      </c>
      <c r="F334" s="12" t="s">
        <v>105</v>
      </c>
      <c r="G334" s="12" t="s">
        <v>106</v>
      </c>
      <c r="H334" s="12">
        <v>0</v>
      </c>
      <c r="I334" s="12">
        <v>120</v>
      </c>
      <c r="J334" s="71">
        <v>2.35</v>
      </c>
      <c r="K334" s="59">
        <v>0</v>
      </c>
      <c r="L334" s="59">
        <v>2.35</v>
      </c>
    </row>
    <row r="335" spans="1:12" x14ac:dyDescent="0.3">
      <c r="A335" s="12">
        <v>2018</v>
      </c>
      <c r="B335" s="12" t="s">
        <v>98</v>
      </c>
      <c r="C335" s="17">
        <v>28</v>
      </c>
      <c r="D335" s="17" t="s">
        <v>209</v>
      </c>
      <c r="E335" s="12" t="s">
        <v>120</v>
      </c>
      <c r="F335" s="12" t="s">
        <v>105</v>
      </c>
      <c r="G335" s="12" t="s">
        <v>106</v>
      </c>
      <c r="H335" s="12">
        <v>0</v>
      </c>
      <c r="I335" s="12">
        <v>120</v>
      </c>
      <c r="J335" s="71">
        <v>2.35</v>
      </c>
      <c r="K335" s="59">
        <v>0</v>
      </c>
      <c r="L335" s="59">
        <v>2.35</v>
      </c>
    </row>
  </sheetData>
  <sortState ref="A94:L269">
    <sortCondition ref="E94:E269"/>
    <sortCondition ref="B94:B269"/>
  </sortState>
  <printOptions horizontalCentered="1"/>
  <pageMargins left="0" right="0"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pane ySplit="1" topLeftCell="A2" activePane="bottomLeft" state="frozen"/>
      <selection pane="bottomLeft" activeCell="E4" sqref="E4"/>
    </sheetView>
  </sheetViews>
  <sheetFormatPr defaultColWidth="9.109375" defaultRowHeight="14.4" x14ac:dyDescent="0.3"/>
  <cols>
    <col min="1" max="1" width="5.44140625" style="13" customWidth="1"/>
    <col min="2" max="2" width="21.6640625" style="13" customWidth="1"/>
    <col min="3" max="3" width="5.33203125" style="13" customWidth="1"/>
    <col min="4" max="4" width="7.6640625" style="13" customWidth="1"/>
    <col min="5" max="5" width="31.44140625" style="13" bestFit="1" customWidth="1"/>
    <col min="6" max="6" width="7.5546875" style="13" bestFit="1" customWidth="1"/>
    <col min="7" max="7" width="10.6640625" style="13" customWidth="1"/>
    <col min="8" max="8" width="8" style="63" bestFit="1" customWidth="1"/>
    <col min="9" max="9" width="8.109375" style="63" bestFit="1" customWidth="1"/>
    <col min="10" max="10" width="10" style="63" bestFit="1" customWidth="1"/>
    <col min="11" max="16384" width="9.109375" style="13"/>
  </cols>
  <sheetData>
    <row r="1" spans="1:10" ht="28.8" x14ac:dyDescent="0.3">
      <c r="A1" s="64" t="s">
        <v>65</v>
      </c>
      <c r="B1" s="64" t="s">
        <v>97</v>
      </c>
      <c r="C1" s="64" t="s">
        <v>162</v>
      </c>
      <c r="D1" s="64" t="s">
        <v>163</v>
      </c>
      <c r="E1" s="64" t="s">
        <v>0</v>
      </c>
      <c r="F1" s="64" t="s">
        <v>100</v>
      </c>
      <c r="G1" s="64" t="s">
        <v>66</v>
      </c>
      <c r="H1" s="65" t="s">
        <v>95</v>
      </c>
      <c r="I1" s="65" t="s">
        <v>96</v>
      </c>
      <c r="J1" s="65" t="s">
        <v>125</v>
      </c>
    </row>
    <row r="2" spans="1:10" x14ac:dyDescent="0.3">
      <c r="A2" s="14">
        <v>2018</v>
      </c>
      <c r="B2" s="14" t="s">
        <v>98</v>
      </c>
      <c r="C2" s="17">
        <v>10</v>
      </c>
      <c r="D2" s="17" t="s">
        <v>176</v>
      </c>
      <c r="E2" s="14" t="s">
        <v>93</v>
      </c>
      <c r="F2" s="14" t="s">
        <v>80</v>
      </c>
      <c r="G2" s="14" t="s">
        <v>81</v>
      </c>
      <c r="H2" s="62">
        <v>97</v>
      </c>
      <c r="I2" s="62">
        <v>331</v>
      </c>
      <c r="J2" s="62">
        <f t="shared" ref="J2:J19" si="0">SUM(H2:I2)</f>
        <v>428</v>
      </c>
    </row>
    <row r="3" spans="1:10" x14ac:dyDescent="0.3">
      <c r="A3" s="14">
        <v>2018</v>
      </c>
      <c r="B3" s="14" t="s">
        <v>98</v>
      </c>
      <c r="C3" s="17">
        <v>10</v>
      </c>
      <c r="D3" s="17" t="s">
        <v>176</v>
      </c>
      <c r="E3" s="14" t="s">
        <v>93</v>
      </c>
      <c r="F3" s="14" t="s">
        <v>86</v>
      </c>
      <c r="G3" s="14" t="s">
        <v>87</v>
      </c>
      <c r="H3" s="62">
        <v>439</v>
      </c>
      <c r="I3" s="62">
        <v>331</v>
      </c>
      <c r="J3" s="62">
        <f t="shared" si="0"/>
        <v>770</v>
      </c>
    </row>
    <row r="4" spans="1:10" x14ac:dyDescent="0.3">
      <c r="A4" s="14">
        <v>2018</v>
      </c>
      <c r="B4" s="14" t="s">
        <v>98</v>
      </c>
      <c r="C4" s="17">
        <v>10</v>
      </c>
      <c r="D4" s="17" t="s">
        <v>176</v>
      </c>
      <c r="E4" s="14" t="s">
        <v>93</v>
      </c>
      <c r="F4" s="14" t="s">
        <v>88</v>
      </c>
      <c r="G4" s="14" t="s">
        <v>89</v>
      </c>
      <c r="H4" s="62">
        <v>439</v>
      </c>
      <c r="I4" s="62">
        <v>331</v>
      </c>
      <c r="J4" s="62">
        <f t="shared" si="0"/>
        <v>770</v>
      </c>
    </row>
    <row r="5" spans="1:10" x14ac:dyDescent="0.3">
      <c r="A5" s="14">
        <v>2018</v>
      </c>
      <c r="B5" s="14" t="s">
        <v>156</v>
      </c>
      <c r="C5" s="17">
        <v>11</v>
      </c>
      <c r="D5" s="17" t="s">
        <v>168</v>
      </c>
      <c r="E5" s="14" t="s">
        <v>84</v>
      </c>
      <c r="F5" s="14">
        <v>1</v>
      </c>
      <c r="G5" s="14" t="s">
        <v>68</v>
      </c>
      <c r="H5" s="62">
        <v>31.6</v>
      </c>
      <c r="I5" s="62">
        <v>0</v>
      </c>
      <c r="J5" s="62">
        <f t="shared" si="0"/>
        <v>31.6</v>
      </c>
    </row>
    <row r="6" spans="1:10" x14ac:dyDescent="0.3">
      <c r="A6" s="14">
        <v>2018</v>
      </c>
      <c r="B6" s="14" t="s">
        <v>156</v>
      </c>
      <c r="C6" s="17">
        <v>11</v>
      </c>
      <c r="D6" s="17" t="s">
        <v>168</v>
      </c>
      <c r="E6" s="14" t="s">
        <v>84</v>
      </c>
      <c r="F6" s="14">
        <v>2</v>
      </c>
      <c r="G6" s="14" t="s">
        <v>69</v>
      </c>
      <c r="H6" s="62">
        <v>63.18</v>
      </c>
      <c r="I6" s="62">
        <v>0</v>
      </c>
      <c r="J6" s="62">
        <f t="shared" si="0"/>
        <v>63.18</v>
      </c>
    </row>
    <row r="7" spans="1:10" x14ac:dyDescent="0.3">
      <c r="A7" s="14">
        <v>2018</v>
      </c>
      <c r="B7" s="14" t="s">
        <v>156</v>
      </c>
      <c r="C7" s="17">
        <v>11</v>
      </c>
      <c r="D7" s="17" t="s">
        <v>168</v>
      </c>
      <c r="E7" s="14" t="s">
        <v>84</v>
      </c>
      <c r="F7" s="14">
        <v>3</v>
      </c>
      <c r="G7" s="14" t="s">
        <v>70</v>
      </c>
      <c r="H7" s="62">
        <v>60</v>
      </c>
      <c r="I7" s="62">
        <v>0</v>
      </c>
      <c r="J7" s="62">
        <f t="shared" si="0"/>
        <v>60</v>
      </c>
    </row>
    <row r="8" spans="1:10" x14ac:dyDescent="0.3">
      <c r="A8" s="14">
        <v>2018</v>
      </c>
      <c r="B8" s="14" t="s">
        <v>156</v>
      </c>
      <c r="C8" s="17">
        <v>11</v>
      </c>
      <c r="D8" s="17" t="s">
        <v>168</v>
      </c>
      <c r="E8" s="14" t="s">
        <v>84</v>
      </c>
      <c r="F8" s="14">
        <v>4</v>
      </c>
      <c r="G8" s="14" t="s">
        <v>71</v>
      </c>
      <c r="H8" s="62">
        <v>101.06</v>
      </c>
      <c r="I8" s="62">
        <v>0</v>
      </c>
      <c r="J8" s="62">
        <f t="shared" si="0"/>
        <v>101.06</v>
      </c>
    </row>
    <row r="9" spans="1:10" x14ac:dyDescent="0.3">
      <c r="A9" s="14">
        <v>2018</v>
      </c>
      <c r="B9" s="14" t="s">
        <v>99</v>
      </c>
      <c r="C9" s="17">
        <v>11</v>
      </c>
      <c r="D9" s="17" t="s">
        <v>168</v>
      </c>
      <c r="E9" s="14" t="s">
        <v>84</v>
      </c>
      <c r="F9" s="14" t="s">
        <v>72</v>
      </c>
      <c r="G9" s="14" t="s">
        <v>73</v>
      </c>
      <c r="H9" s="62">
        <v>31.6</v>
      </c>
      <c r="I9" s="62">
        <v>0</v>
      </c>
      <c r="J9" s="62">
        <f t="shared" si="0"/>
        <v>31.6</v>
      </c>
    </row>
    <row r="10" spans="1:10" x14ac:dyDescent="0.3">
      <c r="A10" s="14">
        <v>2018</v>
      </c>
      <c r="B10" s="14" t="s">
        <v>99</v>
      </c>
      <c r="C10" s="17">
        <v>11</v>
      </c>
      <c r="D10" s="17" t="s">
        <v>168</v>
      </c>
      <c r="E10" s="14" t="s">
        <v>84</v>
      </c>
      <c r="F10" s="14" t="s">
        <v>74</v>
      </c>
      <c r="G10" s="14" t="s">
        <v>75</v>
      </c>
      <c r="H10" s="62">
        <v>63.18</v>
      </c>
      <c r="I10" s="62">
        <v>0</v>
      </c>
      <c r="J10" s="62">
        <f t="shared" si="0"/>
        <v>63.18</v>
      </c>
    </row>
    <row r="11" spans="1:10" x14ac:dyDescent="0.3">
      <c r="A11" s="14">
        <v>2018</v>
      </c>
      <c r="B11" s="14" t="s">
        <v>99</v>
      </c>
      <c r="C11" s="17">
        <v>11</v>
      </c>
      <c r="D11" s="17" t="s">
        <v>168</v>
      </c>
      <c r="E11" s="14" t="s">
        <v>84</v>
      </c>
      <c r="F11" s="14" t="s">
        <v>76</v>
      </c>
      <c r="G11" s="14" t="s">
        <v>77</v>
      </c>
      <c r="H11" s="62">
        <v>60</v>
      </c>
      <c r="I11" s="62">
        <v>0</v>
      </c>
      <c r="J11" s="62">
        <f t="shared" si="0"/>
        <v>60</v>
      </c>
    </row>
    <row r="12" spans="1:10" x14ac:dyDescent="0.3">
      <c r="A12" s="14">
        <v>2018</v>
      </c>
      <c r="B12" s="14" t="s">
        <v>99</v>
      </c>
      <c r="C12" s="17">
        <v>11</v>
      </c>
      <c r="D12" s="17" t="s">
        <v>168</v>
      </c>
      <c r="E12" s="14" t="s">
        <v>84</v>
      </c>
      <c r="F12" s="14" t="s">
        <v>78</v>
      </c>
      <c r="G12" s="14" t="s">
        <v>79</v>
      </c>
      <c r="H12" s="62">
        <v>101.06</v>
      </c>
      <c r="I12" s="62">
        <v>0</v>
      </c>
      <c r="J12" s="62">
        <f t="shared" si="0"/>
        <v>101.06</v>
      </c>
    </row>
    <row r="13" spans="1:10" x14ac:dyDescent="0.3">
      <c r="A13" s="14">
        <v>2018</v>
      </c>
      <c r="B13" s="14" t="s">
        <v>98</v>
      </c>
      <c r="C13" s="17">
        <v>11</v>
      </c>
      <c r="D13" s="17" t="s">
        <v>168</v>
      </c>
      <c r="E13" s="14" t="s">
        <v>84</v>
      </c>
      <c r="F13" s="14" t="s">
        <v>80</v>
      </c>
      <c r="G13" s="14" t="s">
        <v>81</v>
      </c>
      <c r="H13" s="62">
        <v>31.6</v>
      </c>
      <c r="I13" s="62">
        <v>0</v>
      </c>
      <c r="J13" s="62">
        <f t="shared" si="0"/>
        <v>31.6</v>
      </c>
    </row>
    <row r="14" spans="1:10" x14ac:dyDescent="0.3">
      <c r="A14" s="14">
        <v>2018</v>
      </c>
      <c r="B14" s="14" t="s">
        <v>98</v>
      </c>
      <c r="C14" s="17">
        <v>11</v>
      </c>
      <c r="D14" s="17" t="s">
        <v>168</v>
      </c>
      <c r="E14" s="14" t="s">
        <v>84</v>
      </c>
      <c r="F14" s="14" t="s">
        <v>82</v>
      </c>
      <c r="G14" s="14" t="s">
        <v>83</v>
      </c>
      <c r="H14" s="62">
        <v>60</v>
      </c>
      <c r="I14" s="62">
        <v>0</v>
      </c>
      <c r="J14" s="62">
        <f t="shared" si="0"/>
        <v>60</v>
      </c>
    </row>
    <row r="15" spans="1:10" x14ac:dyDescent="0.3">
      <c r="A15" s="14">
        <v>2018</v>
      </c>
      <c r="B15" s="14" t="s">
        <v>156</v>
      </c>
      <c r="C15" s="17">
        <v>11</v>
      </c>
      <c r="D15" s="17" t="s">
        <v>169</v>
      </c>
      <c r="E15" s="14" t="s">
        <v>67</v>
      </c>
      <c r="F15" s="14">
        <v>1</v>
      </c>
      <c r="G15" s="14" t="s">
        <v>68</v>
      </c>
      <c r="H15" s="62">
        <v>39.04</v>
      </c>
      <c r="I15" s="62">
        <v>0</v>
      </c>
      <c r="J15" s="62">
        <f t="shared" si="0"/>
        <v>39.04</v>
      </c>
    </row>
    <row r="16" spans="1:10" x14ac:dyDescent="0.3">
      <c r="A16" s="14">
        <v>2018</v>
      </c>
      <c r="B16" s="14" t="s">
        <v>156</v>
      </c>
      <c r="C16" s="17">
        <v>11</v>
      </c>
      <c r="D16" s="17" t="s">
        <v>169</v>
      </c>
      <c r="E16" s="14" t="s">
        <v>67</v>
      </c>
      <c r="F16" s="14">
        <v>2</v>
      </c>
      <c r="G16" s="14" t="s">
        <v>69</v>
      </c>
      <c r="H16" s="62">
        <v>78.040000000000006</v>
      </c>
      <c r="I16" s="62">
        <v>0</v>
      </c>
      <c r="J16" s="62">
        <f t="shared" si="0"/>
        <v>78.040000000000006</v>
      </c>
    </row>
    <row r="17" spans="1:12" x14ac:dyDescent="0.3">
      <c r="A17" s="14">
        <v>2018</v>
      </c>
      <c r="B17" s="14" t="s">
        <v>156</v>
      </c>
      <c r="C17" s="17">
        <v>11</v>
      </c>
      <c r="D17" s="17" t="s">
        <v>169</v>
      </c>
      <c r="E17" s="14" t="s">
        <v>67</v>
      </c>
      <c r="F17" s="14">
        <v>3</v>
      </c>
      <c r="G17" s="14" t="s">
        <v>70</v>
      </c>
      <c r="H17" s="62">
        <v>74.16</v>
      </c>
      <c r="I17" s="62">
        <v>0</v>
      </c>
      <c r="J17" s="62">
        <f t="shared" si="0"/>
        <v>74.16</v>
      </c>
    </row>
    <row r="18" spans="1:12" x14ac:dyDescent="0.3">
      <c r="A18" s="14">
        <v>2018</v>
      </c>
      <c r="B18" s="14" t="s">
        <v>156</v>
      </c>
      <c r="C18" s="17">
        <v>11</v>
      </c>
      <c r="D18" s="17" t="s">
        <v>169</v>
      </c>
      <c r="E18" s="14" t="s">
        <v>67</v>
      </c>
      <c r="F18" s="14">
        <v>4</v>
      </c>
      <c r="G18" s="14" t="s">
        <v>71</v>
      </c>
      <c r="H18" s="62">
        <v>124.9</v>
      </c>
      <c r="I18" s="62">
        <v>0</v>
      </c>
      <c r="J18" s="62">
        <f t="shared" si="0"/>
        <v>124.9</v>
      </c>
    </row>
    <row r="19" spans="1:12" x14ac:dyDescent="0.3">
      <c r="A19" s="14">
        <v>2018</v>
      </c>
      <c r="B19" s="14" t="s">
        <v>99</v>
      </c>
      <c r="C19" s="17">
        <v>11</v>
      </c>
      <c r="D19" s="17" t="s">
        <v>169</v>
      </c>
      <c r="E19" s="14" t="s">
        <v>67</v>
      </c>
      <c r="F19" s="14" t="s">
        <v>72</v>
      </c>
      <c r="G19" s="14" t="s">
        <v>73</v>
      </c>
      <c r="H19" s="62">
        <v>39.04</v>
      </c>
      <c r="I19" s="62">
        <v>0</v>
      </c>
      <c r="J19" s="62">
        <f t="shared" si="0"/>
        <v>39.04</v>
      </c>
    </row>
    <row r="20" spans="1:12" x14ac:dyDescent="0.3">
      <c r="A20" s="14">
        <v>2018</v>
      </c>
      <c r="B20" s="14" t="s">
        <v>99</v>
      </c>
      <c r="C20" s="17">
        <v>11</v>
      </c>
      <c r="D20" s="17" t="s">
        <v>169</v>
      </c>
      <c r="E20" s="14" t="s">
        <v>67</v>
      </c>
      <c r="F20" s="14" t="s">
        <v>74</v>
      </c>
      <c r="G20" s="14" t="s">
        <v>75</v>
      </c>
      <c r="H20" s="62">
        <v>78.040000000000006</v>
      </c>
      <c r="I20" s="62">
        <v>0</v>
      </c>
      <c r="J20" s="62">
        <f t="shared" ref="J20:J34" si="1">SUM(H20:I20)</f>
        <v>78.040000000000006</v>
      </c>
    </row>
    <row r="21" spans="1:12" x14ac:dyDescent="0.3">
      <c r="A21" s="14">
        <v>2018</v>
      </c>
      <c r="B21" s="14" t="s">
        <v>99</v>
      </c>
      <c r="C21" s="17">
        <v>11</v>
      </c>
      <c r="D21" s="17" t="s">
        <v>169</v>
      </c>
      <c r="E21" s="14" t="s">
        <v>67</v>
      </c>
      <c r="F21" s="14" t="s">
        <v>76</v>
      </c>
      <c r="G21" s="14" t="s">
        <v>77</v>
      </c>
      <c r="H21" s="62">
        <v>74.16</v>
      </c>
      <c r="I21" s="62">
        <v>0</v>
      </c>
      <c r="J21" s="62">
        <f t="shared" si="1"/>
        <v>74.16</v>
      </c>
    </row>
    <row r="22" spans="1:12" x14ac:dyDescent="0.3">
      <c r="A22" s="14">
        <v>2018</v>
      </c>
      <c r="B22" s="14" t="s">
        <v>99</v>
      </c>
      <c r="C22" s="17">
        <v>11</v>
      </c>
      <c r="D22" s="17" t="s">
        <v>169</v>
      </c>
      <c r="E22" s="14" t="s">
        <v>67</v>
      </c>
      <c r="F22" s="14" t="s">
        <v>78</v>
      </c>
      <c r="G22" s="14" t="s">
        <v>79</v>
      </c>
      <c r="H22" s="62">
        <v>124.9</v>
      </c>
      <c r="I22" s="62">
        <v>0</v>
      </c>
      <c r="J22" s="62">
        <f t="shared" si="1"/>
        <v>124.9</v>
      </c>
    </row>
    <row r="23" spans="1:12" x14ac:dyDescent="0.3">
      <c r="A23" s="14">
        <v>2018</v>
      </c>
      <c r="B23" s="14" t="s">
        <v>98</v>
      </c>
      <c r="C23" s="17">
        <v>11</v>
      </c>
      <c r="D23" s="17" t="s">
        <v>169</v>
      </c>
      <c r="E23" s="14" t="s">
        <v>67</v>
      </c>
      <c r="F23" s="14" t="s">
        <v>80</v>
      </c>
      <c r="G23" s="14" t="s">
        <v>81</v>
      </c>
      <c r="H23" s="62">
        <v>39.04</v>
      </c>
      <c r="I23" s="62">
        <v>0</v>
      </c>
      <c r="J23" s="62">
        <f t="shared" si="1"/>
        <v>39.04</v>
      </c>
    </row>
    <row r="24" spans="1:12" x14ac:dyDescent="0.3">
      <c r="A24" s="14">
        <v>2018</v>
      </c>
      <c r="B24" s="14" t="s">
        <v>98</v>
      </c>
      <c r="C24" s="17">
        <v>11</v>
      </c>
      <c r="D24" s="17" t="s">
        <v>169</v>
      </c>
      <c r="E24" s="14" t="s">
        <v>67</v>
      </c>
      <c r="F24" s="14" t="s">
        <v>82</v>
      </c>
      <c r="G24" s="14" t="s">
        <v>83</v>
      </c>
      <c r="H24" s="62">
        <v>74.16</v>
      </c>
      <c r="I24" s="62">
        <v>0</v>
      </c>
      <c r="J24" s="62">
        <f t="shared" si="1"/>
        <v>74.16</v>
      </c>
    </row>
    <row r="25" spans="1:12" x14ac:dyDescent="0.3">
      <c r="A25" s="14">
        <v>2018</v>
      </c>
      <c r="B25" s="14" t="s">
        <v>156</v>
      </c>
      <c r="C25" s="17">
        <v>14</v>
      </c>
      <c r="D25" s="17" t="s">
        <v>175</v>
      </c>
      <c r="E25" s="14" t="s">
        <v>94</v>
      </c>
      <c r="F25" s="14">
        <v>1</v>
      </c>
      <c r="G25" s="14" t="s">
        <v>68</v>
      </c>
      <c r="H25" s="62">
        <v>6.9</v>
      </c>
      <c r="I25" s="62">
        <v>0</v>
      </c>
      <c r="J25" s="62">
        <f t="shared" si="1"/>
        <v>6.9</v>
      </c>
    </row>
    <row r="26" spans="1:12" x14ac:dyDescent="0.3">
      <c r="A26" s="14">
        <v>2018</v>
      </c>
      <c r="B26" s="14" t="s">
        <v>156</v>
      </c>
      <c r="C26" s="17">
        <v>14</v>
      </c>
      <c r="D26" s="17" t="s">
        <v>175</v>
      </c>
      <c r="E26" s="14" t="s">
        <v>94</v>
      </c>
      <c r="F26" s="14">
        <v>2</v>
      </c>
      <c r="G26" s="14" t="s">
        <v>69</v>
      </c>
      <c r="H26" s="62">
        <v>15.52</v>
      </c>
      <c r="I26" s="62">
        <v>0</v>
      </c>
      <c r="J26" s="62">
        <f t="shared" si="1"/>
        <v>15.52</v>
      </c>
    </row>
    <row r="27" spans="1:12" x14ac:dyDescent="0.3">
      <c r="A27" s="14">
        <v>2018</v>
      </c>
      <c r="B27" s="14" t="s">
        <v>156</v>
      </c>
      <c r="C27" s="17">
        <v>14</v>
      </c>
      <c r="D27" s="17" t="s">
        <v>175</v>
      </c>
      <c r="E27" s="14" t="s">
        <v>94</v>
      </c>
      <c r="F27" s="14">
        <v>3</v>
      </c>
      <c r="G27" s="14" t="s">
        <v>70</v>
      </c>
      <c r="H27" s="62">
        <v>13.12</v>
      </c>
      <c r="I27" s="62">
        <v>0</v>
      </c>
      <c r="J27" s="62">
        <f t="shared" si="1"/>
        <v>13.12</v>
      </c>
    </row>
    <row r="28" spans="1:12" x14ac:dyDescent="0.3">
      <c r="A28" s="14">
        <v>2018</v>
      </c>
      <c r="B28" s="14" t="s">
        <v>156</v>
      </c>
      <c r="C28" s="17">
        <v>14</v>
      </c>
      <c r="D28" s="17" t="s">
        <v>175</v>
      </c>
      <c r="E28" s="14" t="s">
        <v>94</v>
      </c>
      <c r="F28" s="14">
        <v>4</v>
      </c>
      <c r="G28" s="14" t="s">
        <v>71</v>
      </c>
      <c r="H28" s="62">
        <v>20.34</v>
      </c>
      <c r="I28" s="62">
        <v>0</v>
      </c>
      <c r="J28" s="62">
        <f t="shared" si="1"/>
        <v>20.34</v>
      </c>
      <c r="L28" s="60"/>
    </row>
    <row r="29" spans="1:12" x14ac:dyDescent="0.3">
      <c r="A29" s="14">
        <v>2018</v>
      </c>
      <c r="B29" s="14" t="s">
        <v>99</v>
      </c>
      <c r="C29" s="17">
        <v>14</v>
      </c>
      <c r="D29" s="17" t="s">
        <v>175</v>
      </c>
      <c r="E29" s="14" t="s">
        <v>94</v>
      </c>
      <c r="F29" s="14" t="s">
        <v>72</v>
      </c>
      <c r="G29" s="14" t="s">
        <v>73</v>
      </c>
      <c r="H29" s="62">
        <v>6.9</v>
      </c>
      <c r="I29" s="62">
        <v>0</v>
      </c>
      <c r="J29" s="62">
        <f t="shared" si="1"/>
        <v>6.9</v>
      </c>
      <c r="L29" s="61"/>
    </row>
    <row r="30" spans="1:12" x14ac:dyDescent="0.3">
      <c r="A30" s="14">
        <v>2018</v>
      </c>
      <c r="B30" s="14" t="s">
        <v>99</v>
      </c>
      <c r="C30" s="17">
        <v>14</v>
      </c>
      <c r="D30" s="17" t="s">
        <v>175</v>
      </c>
      <c r="E30" s="14" t="s">
        <v>94</v>
      </c>
      <c r="F30" s="14" t="s">
        <v>74</v>
      </c>
      <c r="G30" s="14" t="s">
        <v>75</v>
      </c>
      <c r="H30" s="62">
        <v>15.52</v>
      </c>
      <c r="I30" s="62">
        <v>0</v>
      </c>
      <c r="J30" s="62">
        <f t="shared" si="1"/>
        <v>15.52</v>
      </c>
      <c r="L30" s="61"/>
    </row>
    <row r="31" spans="1:12" x14ac:dyDescent="0.3">
      <c r="A31" s="14">
        <v>2018</v>
      </c>
      <c r="B31" s="14" t="s">
        <v>99</v>
      </c>
      <c r="C31" s="17">
        <v>14</v>
      </c>
      <c r="D31" s="17" t="s">
        <v>175</v>
      </c>
      <c r="E31" s="14" t="s">
        <v>94</v>
      </c>
      <c r="F31" s="14" t="s">
        <v>76</v>
      </c>
      <c r="G31" s="14" t="s">
        <v>77</v>
      </c>
      <c r="H31" s="62">
        <v>13.12</v>
      </c>
      <c r="I31" s="62">
        <v>0</v>
      </c>
      <c r="J31" s="62">
        <f t="shared" si="1"/>
        <v>13.12</v>
      </c>
      <c r="L31" s="61"/>
    </row>
    <row r="32" spans="1:12" x14ac:dyDescent="0.3">
      <c r="A32" s="14">
        <v>2018</v>
      </c>
      <c r="B32" s="14" t="s">
        <v>99</v>
      </c>
      <c r="C32" s="17">
        <v>14</v>
      </c>
      <c r="D32" s="17" t="s">
        <v>175</v>
      </c>
      <c r="E32" s="14" t="s">
        <v>94</v>
      </c>
      <c r="F32" s="14" t="s">
        <v>78</v>
      </c>
      <c r="G32" s="14" t="s">
        <v>79</v>
      </c>
      <c r="H32" s="62">
        <v>20.34</v>
      </c>
      <c r="I32" s="62">
        <v>0</v>
      </c>
      <c r="J32" s="62">
        <f t="shared" si="1"/>
        <v>20.34</v>
      </c>
      <c r="L32" s="60"/>
    </row>
    <row r="33" spans="1:10" x14ac:dyDescent="0.3">
      <c r="A33" s="14">
        <v>2018</v>
      </c>
      <c r="B33" s="14" t="s">
        <v>98</v>
      </c>
      <c r="C33" s="17">
        <v>14</v>
      </c>
      <c r="D33" s="17" t="s">
        <v>175</v>
      </c>
      <c r="E33" s="14" t="s">
        <v>94</v>
      </c>
      <c r="F33" s="14" t="s">
        <v>80</v>
      </c>
      <c r="G33" s="14" t="s">
        <v>81</v>
      </c>
      <c r="H33" s="62">
        <v>6.9</v>
      </c>
      <c r="I33" s="62">
        <v>0</v>
      </c>
      <c r="J33" s="62">
        <f t="shared" si="1"/>
        <v>6.9</v>
      </c>
    </row>
    <row r="34" spans="1:10" x14ac:dyDescent="0.3">
      <c r="A34" s="14">
        <v>2018</v>
      </c>
      <c r="B34" s="14" t="s">
        <v>98</v>
      </c>
      <c r="C34" s="17">
        <v>14</v>
      </c>
      <c r="D34" s="17" t="s">
        <v>175</v>
      </c>
      <c r="E34" s="14" t="s">
        <v>94</v>
      </c>
      <c r="F34" s="14" t="s">
        <v>82</v>
      </c>
      <c r="G34" s="14" t="s">
        <v>83</v>
      </c>
      <c r="H34" s="62">
        <v>13.12</v>
      </c>
      <c r="I34" s="62">
        <v>0</v>
      </c>
      <c r="J34" s="62">
        <f t="shared" si="1"/>
        <v>13.12</v>
      </c>
    </row>
  </sheetData>
  <sortState ref="A2:P244">
    <sortCondition ref="C2:C244"/>
    <sortCondition ref="D2:D244"/>
    <sortCondition ref="E2:E244"/>
    <sortCondition ref="F2:F244"/>
  </sortState>
  <printOptions horizontalCentered="1"/>
  <pageMargins left="0" right="0" top="0.75" bottom="0.75" header="0.3" footer="0.3"/>
  <pageSetup paperSize="271"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topLeftCell="A40" workbookViewId="0">
      <selection activeCell="E2" sqref="E2"/>
    </sheetView>
  </sheetViews>
  <sheetFormatPr defaultRowHeight="14.4" x14ac:dyDescent="0.3"/>
  <cols>
    <col min="1" max="1" width="24.109375" style="44" bestFit="1" customWidth="1"/>
    <col min="2" max="2" width="23.44140625" style="44" bestFit="1" customWidth="1"/>
    <col min="3" max="3" width="5.33203125" style="44" bestFit="1" customWidth="1"/>
    <col min="4" max="4" width="20.6640625" style="44" bestFit="1" customWidth="1"/>
    <col min="5" max="5" width="10.6640625" style="46" bestFit="1" customWidth="1"/>
    <col min="6" max="6" width="9.44140625" style="44" customWidth="1"/>
    <col min="7" max="7" width="10.109375" style="44" customWidth="1"/>
    <col min="8" max="8" width="11.6640625" style="44" customWidth="1"/>
    <col min="9" max="9" width="9.44140625" style="44" customWidth="1"/>
    <col min="10" max="13" width="9.5546875" style="55" customWidth="1"/>
    <col min="14" max="15" width="9.109375" style="55"/>
    <col min="16" max="16" width="9.6640625" style="55" customWidth="1"/>
    <col min="17" max="18" width="9.109375" style="55"/>
    <col min="19" max="19" width="9.6640625" style="55" customWidth="1"/>
    <col min="20" max="21" width="9.109375" style="55"/>
    <col min="22" max="22" width="9.6640625" style="55" customWidth="1"/>
    <col min="23" max="24" width="9.109375" style="55"/>
    <col min="25" max="25" width="10" style="55" customWidth="1"/>
    <col min="26" max="27" width="9.109375" style="55"/>
    <col min="28" max="28" width="9.6640625" style="55" customWidth="1"/>
    <col min="29" max="30" width="9.109375" style="55"/>
    <col min="31" max="31" width="9.88671875" style="55" customWidth="1"/>
    <col min="32" max="33" width="9.109375" style="57"/>
  </cols>
  <sheetData>
    <row r="1" spans="1:33" s="47" customFormat="1" ht="57.6" x14ac:dyDescent="0.3">
      <c r="A1" s="49" t="s">
        <v>326</v>
      </c>
      <c r="B1" s="49" t="s">
        <v>327</v>
      </c>
      <c r="C1" s="48" t="s">
        <v>162</v>
      </c>
      <c r="D1" s="49" t="s">
        <v>328</v>
      </c>
      <c r="E1" s="50" t="s">
        <v>329</v>
      </c>
      <c r="F1" s="49" t="s">
        <v>330</v>
      </c>
      <c r="G1" s="49" t="s">
        <v>331</v>
      </c>
      <c r="H1" s="49" t="s">
        <v>332</v>
      </c>
      <c r="I1" s="49" t="s">
        <v>346</v>
      </c>
      <c r="J1" s="53" t="s">
        <v>347</v>
      </c>
      <c r="K1" s="53" t="s">
        <v>348</v>
      </c>
      <c r="L1" s="53" t="s">
        <v>370</v>
      </c>
      <c r="M1" s="53" t="s">
        <v>349</v>
      </c>
      <c r="N1" s="53" t="s">
        <v>350</v>
      </c>
      <c r="O1" s="53" t="s">
        <v>351</v>
      </c>
      <c r="P1" s="53" t="s">
        <v>352</v>
      </c>
      <c r="Q1" s="53" t="s">
        <v>353</v>
      </c>
      <c r="R1" s="53" t="s">
        <v>354</v>
      </c>
      <c r="S1" s="53" t="s">
        <v>355</v>
      </c>
      <c r="T1" s="53" t="s">
        <v>356</v>
      </c>
      <c r="U1" s="53" t="s">
        <v>357</v>
      </c>
      <c r="V1" s="53" t="s">
        <v>358</v>
      </c>
      <c r="W1" s="53" t="s">
        <v>359</v>
      </c>
      <c r="X1" s="53" t="s">
        <v>360</v>
      </c>
      <c r="Y1" s="53" t="s">
        <v>361</v>
      </c>
      <c r="Z1" s="53" t="s">
        <v>362</v>
      </c>
      <c r="AA1" s="53" t="s">
        <v>363</v>
      </c>
      <c r="AB1" s="53" t="s">
        <v>364</v>
      </c>
      <c r="AC1" s="53" t="s">
        <v>365</v>
      </c>
      <c r="AD1" s="53" t="s">
        <v>366</v>
      </c>
      <c r="AE1" s="53" t="s">
        <v>367</v>
      </c>
      <c r="AF1" s="53" t="s">
        <v>368</v>
      </c>
      <c r="AG1" s="53" t="s">
        <v>369</v>
      </c>
    </row>
    <row r="2" spans="1:33" x14ac:dyDescent="0.3">
      <c r="A2" s="51" t="s">
        <v>333</v>
      </c>
      <c r="B2" s="51" t="s">
        <v>371</v>
      </c>
      <c r="C2" s="17">
        <v>10</v>
      </c>
      <c r="D2" s="51" t="s">
        <v>4</v>
      </c>
      <c r="E2" s="52" t="s">
        <v>334</v>
      </c>
      <c r="F2" s="51" t="s">
        <v>335</v>
      </c>
      <c r="G2" s="51" t="s">
        <v>28</v>
      </c>
      <c r="H2" s="51" t="s">
        <v>28</v>
      </c>
      <c r="I2" s="51" t="s">
        <v>336</v>
      </c>
      <c r="J2" s="54">
        <v>75.12</v>
      </c>
      <c r="K2" s="54">
        <v>426.14999999999992</v>
      </c>
      <c r="L2" s="54">
        <f>SUM(J2:K2)</f>
        <v>501.26999999999992</v>
      </c>
      <c r="M2" s="54" t="s">
        <v>344</v>
      </c>
      <c r="N2" s="54" t="s">
        <v>344</v>
      </c>
      <c r="O2" s="54" t="s">
        <v>344</v>
      </c>
      <c r="P2" s="54">
        <v>179.04</v>
      </c>
      <c r="Q2" s="54">
        <v>873.61000000000013</v>
      </c>
      <c r="R2" s="54">
        <f>SUM(P2:Q2)</f>
        <v>1052.6500000000001</v>
      </c>
      <c r="S2" s="54">
        <v>153.47999999999999</v>
      </c>
      <c r="T2" s="54">
        <v>748.79</v>
      </c>
      <c r="U2" s="54">
        <f>SUM(S2:T2)</f>
        <v>902.27</v>
      </c>
      <c r="V2" s="54" t="s">
        <v>344</v>
      </c>
      <c r="W2" s="54" t="s">
        <v>344</v>
      </c>
      <c r="X2" s="54" t="s">
        <v>344</v>
      </c>
      <c r="Y2" s="54" t="s">
        <v>344</v>
      </c>
      <c r="Z2" s="54" t="s">
        <v>344</v>
      </c>
      <c r="AA2" s="54" t="s">
        <v>344</v>
      </c>
      <c r="AB2" s="54" t="s">
        <v>344</v>
      </c>
      <c r="AC2" s="54" t="s">
        <v>344</v>
      </c>
      <c r="AD2" s="54" t="s">
        <v>344</v>
      </c>
      <c r="AE2" s="54">
        <v>247.24</v>
      </c>
      <c r="AF2" s="56">
        <v>1206.42</v>
      </c>
      <c r="AG2" s="54">
        <f>SUM(AE2:AF2)</f>
        <v>1453.66</v>
      </c>
    </row>
    <row r="3" spans="1:33" x14ac:dyDescent="0.3">
      <c r="A3" s="51" t="s">
        <v>333</v>
      </c>
      <c r="B3" s="51" t="s">
        <v>371</v>
      </c>
      <c r="C3" s="17">
        <v>10</v>
      </c>
      <c r="D3" s="51" t="s">
        <v>4</v>
      </c>
      <c r="E3" s="52" t="s">
        <v>334</v>
      </c>
      <c r="F3" s="51" t="s">
        <v>337</v>
      </c>
      <c r="G3" s="51" t="s">
        <v>336</v>
      </c>
      <c r="H3" s="51" t="s">
        <v>336</v>
      </c>
      <c r="I3" s="51" t="s">
        <v>336</v>
      </c>
      <c r="J3" s="54">
        <v>75.12</v>
      </c>
      <c r="K3" s="54">
        <v>426.14999999999992</v>
      </c>
      <c r="L3" s="54">
        <f t="shared" ref="L3:L57" si="0">SUM(J3:K3)</f>
        <v>501.26999999999992</v>
      </c>
      <c r="M3" s="54" t="s">
        <v>344</v>
      </c>
      <c r="N3" s="54" t="s">
        <v>344</v>
      </c>
      <c r="O3" s="54" t="s">
        <v>344</v>
      </c>
      <c r="P3" s="54">
        <v>179.04</v>
      </c>
      <c r="Q3" s="54">
        <v>873.61000000000013</v>
      </c>
      <c r="R3" s="54">
        <f t="shared" ref="R3:R45" si="1">SUM(P3:Q3)</f>
        <v>1052.6500000000001</v>
      </c>
      <c r="S3" s="54">
        <v>153.46</v>
      </c>
      <c r="T3" s="54">
        <v>748.81</v>
      </c>
      <c r="U3" s="54">
        <f t="shared" ref="U3:U57" si="2">SUM(S3:T3)</f>
        <v>902.27</v>
      </c>
      <c r="V3" s="54" t="s">
        <v>344</v>
      </c>
      <c r="W3" s="54" t="s">
        <v>344</v>
      </c>
      <c r="X3" s="54" t="s">
        <v>344</v>
      </c>
      <c r="Y3" s="54" t="s">
        <v>344</v>
      </c>
      <c r="Z3" s="54" t="s">
        <v>344</v>
      </c>
      <c r="AA3" s="54" t="s">
        <v>344</v>
      </c>
      <c r="AB3" s="54" t="s">
        <v>344</v>
      </c>
      <c r="AC3" s="54" t="s">
        <v>344</v>
      </c>
      <c r="AD3" s="54" t="s">
        <v>344</v>
      </c>
      <c r="AE3" s="54">
        <v>247.24</v>
      </c>
      <c r="AF3" s="56">
        <v>1206.42</v>
      </c>
      <c r="AG3" s="54">
        <f t="shared" ref="AG3:AG57" si="3">SUM(AE3:AF3)</f>
        <v>1453.66</v>
      </c>
    </row>
    <row r="4" spans="1:33" x14ac:dyDescent="0.3">
      <c r="A4" s="51" t="s">
        <v>333</v>
      </c>
      <c r="B4" s="51" t="s">
        <v>371</v>
      </c>
      <c r="C4" s="17">
        <v>10</v>
      </c>
      <c r="D4" s="51" t="s">
        <v>4</v>
      </c>
      <c r="E4" s="52" t="s">
        <v>338</v>
      </c>
      <c r="F4" s="51" t="s">
        <v>335</v>
      </c>
      <c r="G4" s="51" t="s">
        <v>28</v>
      </c>
      <c r="H4" s="51" t="s">
        <v>28</v>
      </c>
      <c r="I4" s="51" t="s">
        <v>336</v>
      </c>
      <c r="J4" s="54">
        <v>75.12</v>
      </c>
      <c r="K4" s="54">
        <v>426.14999999999992</v>
      </c>
      <c r="L4" s="54">
        <f t="shared" si="0"/>
        <v>501.26999999999992</v>
      </c>
      <c r="M4" s="54">
        <v>103.92</v>
      </c>
      <c r="N4" s="54">
        <v>447.46000000000009</v>
      </c>
      <c r="O4" s="54">
        <f>SUM(M4:N4)</f>
        <v>551.38000000000011</v>
      </c>
      <c r="P4" s="54">
        <v>179.04</v>
      </c>
      <c r="Q4" s="54">
        <v>873.61000000000013</v>
      </c>
      <c r="R4" s="54">
        <f t="shared" si="1"/>
        <v>1052.6500000000001</v>
      </c>
      <c r="S4" s="54">
        <v>153.47999999999999</v>
      </c>
      <c r="T4" s="54">
        <v>748.79</v>
      </c>
      <c r="U4" s="54">
        <f t="shared" si="2"/>
        <v>902.27</v>
      </c>
      <c r="V4" s="54">
        <v>182.26</v>
      </c>
      <c r="W4" s="54">
        <v>770.12000000000023</v>
      </c>
      <c r="X4" s="54">
        <f>SUM(V4:W4)</f>
        <v>952.38000000000022</v>
      </c>
      <c r="Y4" s="54">
        <v>78.34</v>
      </c>
      <c r="Z4" s="54">
        <v>322.66000000000003</v>
      </c>
      <c r="AA4" s="54">
        <f>SUM(Y4:Z4)</f>
        <v>401</v>
      </c>
      <c r="AB4" s="54">
        <v>156.68</v>
      </c>
      <c r="AC4" s="54">
        <v>645.32000000000005</v>
      </c>
      <c r="AD4" s="54">
        <f>SUM(AB4:AC4)</f>
        <v>802</v>
      </c>
      <c r="AE4" s="54">
        <v>247.24</v>
      </c>
      <c r="AF4" s="56">
        <v>1206.42</v>
      </c>
      <c r="AG4" s="54">
        <f t="shared" si="3"/>
        <v>1453.66</v>
      </c>
    </row>
    <row r="5" spans="1:33" x14ac:dyDescent="0.3">
      <c r="A5" s="51" t="s">
        <v>333</v>
      </c>
      <c r="B5" s="51" t="s">
        <v>371</v>
      </c>
      <c r="C5" s="17">
        <v>10</v>
      </c>
      <c r="D5" s="51" t="s">
        <v>4</v>
      </c>
      <c r="E5" s="52" t="s">
        <v>338</v>
      </c>
      <c r="F5" s="51" t="s">
        <v>337</v>
      </c>
      <c r="G5" s="51" t="s">
        <v>336</v>
      </c>
      <c r="H5" s="51" t="s">
        <v>336</v>
      </c>
      <c r="I5" s="51" t="s">
        <v>336</v>
      </c>
      <c r="J5" s="54">
        <v>175.12</v>
      </c>
      <c r="K5" s="54">
        <v>326.14999999999998</v>
      </c>
      <c r="L5" s="54">
        <f t="shared" si="0"/>
        <v>501.27</v>
      </c>
      <c r="M5" s="54" t="s">
        <v>344</v>
      </c>
      <c r="N5" s="54" t="s">
        <v>344</v>
      </c>
      <c r="O5" s="54" t="s">
        <v>344</v>
      </c>
      <c r="P5" s="54">
        <v>179.04</v>
      </c>
      <c r="Q5" s="54">
        <v>873.61000000000013</v>
      </c>
      <c r="R5" s="54">
        <f t="shared" si="1"/>
        <v>1052.6500000000001</v>
      </c>
      <c r="S5" s="54">
        <v>153.46</v>
      </c>
      <c r="T5" s="54">
        <v>748.81</v>
      </c>
      <c r="U5" s="54">
        <f t="shared" si="2"/>
        <v>902.27</v>
      </c>
      <c r="V5" s="54" t="s">
        <v>344</v>
      </c>
      <c r="W5" s="54" t="s">
        <v>344</v>
      </c>
      <c r="X5" s="54" t="s">
        <v>344</v>
      </c>
      <c r="Y5" s="54" t="s">
        <v>344</v>
      </c>
      <c r="Z5" s="54" t="s">
        <v>344</v>
      </c>
      <c r="AA5" s="54" t="s">
        <v>344</v>
      </c>
      <c r="AB5" s="54" t="s">
        <v>344</v>
      </c>
      <c r="AC5" s="54" t="s">
        <v>344</v>
      </c>
      <c r="AD5" s="54" t="s">
        <v>344</v>
      </c>
      <c r="AE5" s="54">
        <v>247.24</v>
      </c>
      <c r="AF5" s="56">
        <v>1206.42</v>
      </c>
      <c r="AG5" s="54">
        <f t="shared" si="3"/>
        <v>1453.66</v>
      </c>
    </row>
    <row r="6" spans="1:33" x14ac:dyDescent="0.3">
      <c r="A6" s="51" t="s">
        <v>333</v>
      </c>
      <c r="B6" s="51" t="s">
        <v>371</v>
      </c>
      <c r="C6" s="17">
        <v>10</v>
      </c>
      <c r="D6" s="51" t="s">
        <v>4</v>
      </c>
      <c r="E6" s="52" t="s">
        <v>334</v>
      </c>
      <c r="F6" s="51" t="s">
        <v>335</v>
      </c>
      <c r="G6" s="51" t="s">
        <v>339</v>
      </c>
      <c r="H6" s="51" t="s">
        <v>28</v>
      </c>
      <c r="I6" s="51" t="s">
        <v>339</v>
      </c>
      <c r="J6" s="54">
        <v>75.12</v>
      </c>
      <c r="K6" s="54">
        <v>426.14999999999992</v>
      </c>
      <c r="L6" s="54">
        <f t="shared" si="0"/>
        <v>501.26999999999992</v>
      </c>
      <c r="M6" s="54" t="s">
        <v>344</v>
      </c>
      <c r="N6" s="54" t="s">
        <v>344</v>
      </c>
      <c r="O6" s="54" t="s">
        <v>344</v>
      </c>
      <c r="P6" s="54">
        <v>179.04</v>
      </c>
      <c r="Q6" s="54">
        <v>873.61000000000013</v>
      </c>
      <c r="R6" s="54">
        <f t="shared" si="1"/>
        <v>1052.6500000000001</v>
      </c>
      <c r="S6" s="54">
        <v>153.46</v>
      </c>
      <c r="T6" s="54">
        <v>748.81</v>
      </c>
      <c r="U6" s="54">
        <f t="shared" si="2"/>
        <v>902.27</v>
      </c>
      <c r="V6" s="54" t="s">
        <v>344</v>
      </c>
      <c r="W6" s="54" t="s">
        <v>344</v>
      </c>
      <c r="X6" s="54" t="s">
        <v>344</v>
      </c>
      <c r="Y6" s="54" t="s">
        <v>344</v>
      </c>
      <c r="Z6" s="54" t="s">
        <v>344</v>
      </c>
      <c r="AA6" s="54" t="s">
        <v>344</v>
      </c>
      <c r="AB6" s="54" t="s">
        <v>344</v>
      </c>
      <c r="AC6" s="54" t="s">
        <v>344</v>
      </c>
      <c r="AD6" s="54" t="s">
        <v>344</v>
      </c>
      <c r="AE6" s="54">
        <v>257.38</v>
      </c>
      <c r="AF6" s="56">
        <v>1196.2800000000002</v>
      </c>
      <c r="AG6" s="54">
        <f t="shared" si="3"/>
        <v>1453.6600000000003</v>
      </c>
    </row>
    <row r="7" spans="1:33" x14ac:dyDescent="0.3">
      <c r="A7" s="51" t="s">
        <v>333</v>
      </c>
      <c r="B7" s="51" t="s">
        <v>371</v>
      </c>
      <c r="C7" s="17">
        <v>10</v>
      </c>
      <c r="D7" s="51" t="s">
        <v>4</v>
      </c>
      <c r="E7" s="52" t="s">
        <v>334</v>
      </c>
      <c r="F7" s="51" t="s">
        <v>335</v>
      </c>
      <c r="G7" s="51" t="s">
        <v>28</v>
      </c>
      <c r="H7" s="51" t="s">
        <v>339</v>
      </c>
      <c r="I7" s="51" t="s">
        <v>339</v>
      </c>
      <c r="J7" s="54">
        <v>75.12</v>
      </c>
      <c r="K7" s="54">
        <v>426.14999999999992</v>
      </c>
      <c r="L7" s="54">
        <f t="shared" si="0"/>
        <v>501.26999999999992</v>
      </c>
      <c r="M7" s="54" t="s">
        <v>344</v>
      </c>
      <c r="N7" s="54" t="s">
        <v>344</v>
      </c>
      <c r="O7" s="54" t="s">
        <v>344</v>
      </c>
      <c r="P7" s="54">
        <v>150.24</v>
      </c>
      <c r="Q7" s="54">
        <v>902.4100000000002</v>
      </c>
      <c r="R7" s="54">
        <f t="shared" si="1"/>
        <v>1052.6500000000001</v>
      </c>
      <c r="S7" s="54">
        <v>153.47999999999999</v>
      </c>
      <c r="T7" s="54">
        <v>748.79</v>
      </c>
      <c r="U7" s="54">
        <f t="shared" si="2"/>
        <v>902.27</v>
      </c>
      <c r="V7" s="54" t="s">
        <v>344</v>
      </c>
      <c r="W7" s="54" t="s">
        <v>344</v>
      </c>
      <c r="X7" s="54" t="s">
        <v>344</v>
      </c>
      <c r="Y7" s="54" t="s">
        <v>344</v>
      </c>
      <c r="Z7" s="54" t="s">
        <v>344</v>
      </c>
      <c r="AA7" s="54" t="s">
        <v>344</v>
      </c>
      <c r="AB7" s="54" t="s">
        <v>344</v>
      </c>
      <c r="AC7" s="54" t="s">
        <v>344</v>
      </c>
      <c r="AD7" s="54" t="s">
        <v>344</v>
      </c>
      <c r="AE7" s="54">
        <v>228.58</v>
      </c>
      <c r="AF7" s="56">
        <v>1225.0800000000002</v>
      </c>
      <c r="AG7" s="54">
        <f t="shared" si="3"/>
        <v>1453.66</v>
      </c>
    </row>
    <row r="8" spans="1:33" x14ac:dyDescent="0.3">
      <c r="A8" s="51" t="s">
        <v>333</v>
      </c>
      <c r="B8" s="51" t="s">
        <v>371</v>
      </c>
      <c r="C8" s="17">
        <v>10</v>
      </c>
      <c r="D8" s="51" t="s">
        <v>4</v>
      </c>
      <c r="E8" s="52" t="s">
        <v>334</v>
      </c>
      <c r="F8" s="51" t="s">
        <v>335</v>
      </c>
      <c r="G8" s="51" t="s">
        <v>339</v>
      </c>
      <c r="H8" s="51" t="s">
        <v>339</v>
      </c>
      <c r="I8" s="51" t="s">
        <v>28</v>
      </c>
      <c r="J8" s="54">
        <v>75.12</v>
      </c>
      <c r="K8" s="54">
        <v>426.14999999999992</v>
      </c>
      <c r="L8" s="54">
        <f t="shared" si="0"/>
        <v>501.26999999999992</v>
      </c>
      <c r="M8" s="54" t="s">
        <v>344</v>
      </c>
      <c r="N8" s="54" t="s">
        <v>344</v>
      </c>
      <c r="O8" s="54" t="s">
        <v>344</v>
      </c>
      <c r="P8" s="54" t="s">
        <v>344</v>
      </c>
      <c r="Q8" s="54" t="s">
        <v>344</v>
      </c>
      <c r="R8" s="54" t="s">
        <v>344</v>
      </c>
      <c r="S8" s="54">
        <v>153.46</v>
      </c>
      <c r="T8" s="54">
        <v>748.81</v>
      </c>
      <c r="U8" s="54">
        <f t="shared" si="2"/>
        <v>902.27</v>
      </c>
      <c r="V8" s="54" t="s">
        <v>344</v>
      </c>
      <c r="W8" s="54" t="s">
        <v>344</v>
      </c>
      <c r="X8" s="54" t="s">
        <v>344</v>
      </c>
      <c r="Y8" s="54" t="s">
        <v>344</v>
      </c>
      <c r="Z8" s="54" t="s">
        <v>344</v>
      </c>
      <c r="AA8" s="54" t="s">
        <v>344</v>
      </c>
      <c r="AB8" s="54" t="s">
        <v>344</v>
      </c>
      <c r="AC8" s="54" t="s">
        <v>344</v>
      </c>
      <c r="AD8" s="54" t="s">
        <v>344</v>
      </c>
      <c r="AE8" s="54">
        <v>228.58</v>
      </c>
      <c r="AF8" s="56">
        <v>1225.0800000000002</v>
      </c>
      <c r="AG8" s="54">
        <f t="shared" si="3"/>
        <v>1453.66</v>
      </c>
    </row>
    <row r="9" spans="1:33" x14ac:dyDescent="0.3">
      <c r="A9" s="51"/>
      <c r="B9" s="51" t="s">
        <v>371</v>
      </c>
      <c r="C9" s="17">
        <v>10</v>
      </c>
      <c r="D9" s="51" t="s">
        <v>4</v>
      </c>
      <c r="E9" s="52" t="s">
        <v>338</v>
      </c>
      <c r="F9" s="51" t="s">
        <v>335</v>
      </c>
      <c r="G9" s="51" t="s">
        <v>28</v>
      </c>
      <c r="H9" s="51" t="s">
        <v>339</v>
      </c>
      <c r="I9" s="51" t="s">
        <v>339</v>
      </c>
      <c r="J9" s="54">
        <v>75.12</v>
      </c>
      <c r="K9" s="54">
        <v>426.14999999999992</v>
      </c>
      <c r="L9" s="54">
        <f t="shared" si="0"/>
        <v>501.26999999999992</v>
      </c>
      <c r="M9" s="58">
        <v>75.12</v>
      </c>
      <c r="N9" s="54">
        <v>476.26000000000005</v>
      </c>
      <c r="O9" s="54">
        <f>SUM(M9:N9)</f>
        <v>551.38000000000011</v>
      </c>
      <c r="P9" s="54">
        <v>150.24</v>
      </c>
      <c r="Q9" s="54">
        <v>902.4100000000002</v>
      </c>
      <c r="R9" s="54">
        <f t="shared" si="1"/>
        <v>1052.6500000000001</v>
      </c>
      <c r="S9" s="54">
        <v>153.47999999999999</v>
      </c>
      <c r="T9" s="54">
        <v>748.79</v>
      </c>
      <c r="U9" s="54">
        <f t="shared" si="2"/>
        <v>902.27</v>
      </c>
      <c r="V9" s="54">
        <v>153.46</v>
      </c>
      <c r="W9" s="54">
        <v>748.81</v>
      </c>
      <c r="X9" s="54">
        <f t="shared" ref="X9" si="4">SUM(V9:W9)</f>
        <v>902.27</v>
      </c>
      <c r="Y9" s="54">
        <v>75.12</v>
      </c>
      <c r="Z9" s="54" t="s">
        <v>344</v>
      </c>
      <c r="AA9" s="54">
        <f t="shared" ref="AA9:AA10" si="5">SUM(Y9:Z9)</f>
        <v>75.12</v>
      </c>
      <c r="AB9" s="54" t="s">
        <v>344</v>
      </c>
      <c r="AC9" s="54" t="s">
        <v>344</v>
      </c>
      <c r="AD9" s="54" t="s">
        <v>344</v>
      </c>
      <c r="AE9" s="54">
        <v>228.58</v>
      </c>
      <c r="AF9" s="56">
        <v>1225.0800000000002</v>
      </c>
      <c r="AG9" s="54">
        <f t="shared" si="3"/>
        <v>1453.66</v>
      </c>
    </row>
    <row r="10" spans="1:33" x14ac:dyDescent="0.3">
      <c r="A10" s="51" t="s">
        <v>333</v>
      </c>
      <c r="B10" s="51" t="s">
        <v>371</v>
      </c>
      <c r="C10" s="17">
        <v>10</v>
      </c>
      <c r="D10" s="51" t="s">
        <v>4</v>
      </c>
      <c r="E10" s="52" t="s">
        <v>338</v>
      </c>
      <c r="F10" s="51" t="s">
        <v>335</v>
      </c>
      <c r="G10" s="51" t="s">
        <v>336</v>
      </c>
      <c r="H10" s="51" t="s">
        <v>339</v>
      </c>
      <c r="I10" s="51" t="s">
        <v>339</v>
      </c>
      <c r="J10" s="54">
        <v>75.12</v>
      </c>
      <c r="K10" s="54">
        <v>426.14999999999992</v>
      </c>
      <c r="L10" s="54">
        <f t="shared" si="0"/>
        <v>501.26999999999992</v>
      </c>
      <c r="M10" s="54">
        <v>75.12</v>
      </c>
      <c r="N10" s="54">
        <v>476.26000000000005</v>
      </c>
      <c r="O10" s="54">
        <f>SUM(M10:N10)</f>
        <v>551.38000000000011</v>
      </c>
      <c r="P10" s="54">
        <v>150.24</v>
      </c>
      <c r="Q10" s="54">
        <v>902.4100000000002</v>
      </c>
      <c r="R10" s="54">
        <f t="shared" si="1"/>
        <v>1052.6500000000001</v>
      </c>
      <c r="S10" s="54">
        <v>153.46</v>
      </c>
      <c r="T10" s="54">
        <v>748.81</v>
      </c>
      <c r="U10" s="54">
        <f t="shared" si="2"/>
        <v>902.27</v>
      </c>
      <c r="V10" s="54">
        <v>153.46</v>
      </c>
      <c r="W10" s="54">
        <v>798.92</v>
      </c>
      <c r="X10" s="54">
        <f>SUM(V10:W10)</f>
        <v>952.38</v>
      </c>
      <c r="Y10" s="54">
        <v>75.12</v>
      </c>
      <c r="Z10" s="54">
        <v>325.88</v>
      </c>
      <c r="AA10" s="54">
        <f t="shared" si="5"/>
        <v>401</v>
      </c>
      <c r="AB10" s="54" t="s">
        <v>344</v>
      </c>
      <c r="AC10" s="54" t="s">
        <v>344</v>
      </c>
      <c r="AD10" s="54" t="s">
        <v>344</v>
      </c>
      <c r="AE10" s="54">
        <v>228.58</v>
      </c>
      <c r="AF10" s="56">
        <v>1225.0800000000002</v>
      </c>
      <c r="AG10" s="54">
        <f t="shared" si="3"/>
        <v>1453.66</v>
      </c>
    </row>
    <row r="11" spans="1:33" x14ac:dyDescent="0.3">
      <c r="A11" s="51" t="s">
        <v>333</v>
      </c>
      <c r="B11" s="51" t="s">
        <v>371</v>
      </c>
      <c r="C11" s="17">
        <v>10</v>
      </c>
      <c r="D11" s="51" t="s">
        <v>4</v>
      </c>
      <c r="E11" s="52" t="s">
        <v>334</v>
      </c>
      <c r="F11" s="51" t="s">
        <v>335</v>
      </c>
      <c r="G11" s="51" t="s">
        <v>339</v>
      </c>
      <c r="H11" s="51" t="s">
        <v>28</v>
      </c>
      <c r="I11" s="51" t="s">
        <v>28</v>
      </c>
      <c r="J11" s="54">
        <v>75.12</v>
      </c>
      <c r="K11" s="54">
        <v>426.14999999999992</v>
      </c>
      <c r="L11" s="54">
        <f t="shared" si="0"/>
        <v>501.26999999999992</v>
      </c>
      <c r="M11" s="54" t="s">
        <v>344</v>
      </c>
      <c r="N11" s="54" t="s">
        <v>344</v>
      </c>
      <c r="O11" s="54" t="s">
        <v>344</v>
      </c>
      <c r="P11" s="54" t="s">
        <v>344</v>
      </c>
      <c r="Q11" s="54" t="s">
        <v>344</v>
      </c>
      <c r="R11" s="54" t="s">
        <v>344</v>
      </c>
      <c r="S11" s="54">
        <v>153.46</v>
      </c>
      <c r="T11" s="54">
        <v>748.81</v>
      </c>
      <c r="U11" s="54">
        <f t="shared" si="2"/>
        <v>902.27</v>
      </c>
      <c r="V11" s="54" t="s">
        <v>344</v>
      </c>
      <c r="W11" s="54" t="s">
        <v>344</v>
      </c>
      <c r="X11" s="54" t="s">
        <v>344</v>
      </c>
      <c r="Y11" s="54" t="s">
        <v>344</v>
      </c>
      <c r="Z11" s="54" t="s">
        <v>344</v>
      </c>
      <c r="AA11" s="54" t="s">
        <v>344</v>
      </c>
      <c r="AB11" s="54" t="s">
        <v>344</v>
      </c>
      <c r="AC11" s="54" t="s">
        <v>344</v>
      </c>
      <c r="AD11" s="54" t="s">
        <v>344</v>
      </c>
      <c r="AE11" s="54">
        <v>228.58</v>
      </c>
      <c r="AF11" s="56">
        <v>1225.0800000000002</v>
      </c>
      <c r="AG11" s="54">
        <f t="shared" si="3"/>
        <v>1453.66</v>
      </c>
    </row>
    <row r="12" spans="1:33" x14ac:dyDescent="0.3">
      <c r="A12" s="51"/>
      <c r="B12" s="51" t="s">
        <v>371</v>
      </c>
      <c r="C12" s="17">
        <v>10</v>
      </c>
      <c r="D12" s="51" t="s">
        <v>4</v>
      </c>
      <c r="E12" s="52" t="s">
        <v>334</v>
      </c>
      <c r="F12" s="51" t="s">
        <v>335</v>
      </c>
      <c r="G12" s="51" t="s">
        <v>339</v>
      </c>
      <c r="H12" s="51" t="s">
        <v>339</v>
      </c>
      <c r="I12" s="51" t="s">
        <v>339</v>
      </c>
      <c r="J12" s="54">
        <v>75.12</v>
      </c>
      <c r="K12" s="54">
        <v>426.14999999999992</v>
      </c>
      <c r="L12" s="54">
        <f t="shared" si="0"/>
        <v>501.26999999999992</v>
      </c>
      <c r="M12" s="54" t="s">
        <v>344</v>
      </c>
      <c r="N12" s="54" t="s">
        <v>344</v>
      </c>
      <c r="O12" s="54" t="s">
        <v>344</v>
      </c>
      <c r="P12" s="54">
        <v>150.24</v>
      </c>
      <c r="Q12" s="54">
        <v>902.4100000000002</v>
      </c>
      <c r="R12" s="54">
        <f t="shared" si="1"/>
        <v>1052.6500000000001</v>
      </c>
      <c r="S12" s="54">
        <v>153.46</v>
      </c>
      <c r="T12" s="54">
        <v>748.81</v>
      </c>
      <c r="U12" s="54">
        <f t="shared" si="2"/>
        <v>902.27</v>
      </c>
      <c r="V12" s="54" t="s">
        <v>344</v>
      </c>
      <c r="W12" s="54" t="s">
        <v>344</v>
      </c>
      <c r="X12" s="54" t="s">
        <v>344</v>
      </c>
      <c r="Y12" s="54" t="s">
        <v>344</v>
      </c>
      <c r="Z12" s="54" t="s">
        <v>344</v>
      </c>
      <c r="AA12" s="54" t="s">
        <v>344</v>
      </c>
      <c r="AB12" s="54" t="s">
        <v>344</v>
      </c>
      <c r="AC12" s="54" t="s">
        <v>344</v>
      </c>
      <c r="AD12" s="54" t="s">
        <v>344</v>
      </c>
      <c r="AE12" s="54">
        <v>228.58</v>
      </c>
      <c r="AF12" s="56">
        <v>1225.0800000000002</v>
      </c>
      <c r="AG12" s="54">
        <f t="shared" si="3"/>
        <v>1453.66</v>
      </c>
    </row>
    <row r="13" spans="1:33" x14ac:dyDescent="0.3">
      <c r="A13" s="51" t="s">
        <v>333</v>
      </c>
      <c r="B13" s="51" t="s">
        <v>371</v>
      </c>
      <c r="C13" s="17">
        <v>10</v>
      </c>
      <c r="D13" s="51" t="s">
        <v>7</v>
      </c>
      <c r="E13" s="52" t="s">
        <v>334</v>
      </c>
      <c r="F13" s="51" t="s">
        <v>335</v>
      </c>
      <c r="G13" s="51" t="s">
        <v>28</v>
      </c>
      <c r="H13" s="51" t="s">
        <v>28</v>
      </c>
      <c r="I13" s="51" t="s">
        <v>336</v>
      </c>
      <c r="J13" s="54">
        <v>177.46</v>
      </c>
      <c r="K13" s="54">
        <v>426.14999999999992</v>
      </c>
      <c r="L13" s="54">
        <f t="shared" si="0"/>
        <v>603.6099999999999</v>
      </c>
      <c r="M13" s="54" t="s">
        <v>344</v>
      </c>
      <c r="N13" s="54" t="s">
        <v>344</v>
      </c>
      <c r="O13" s="54" t="s">
        <v>344</v>
      </c>
      <c r="P13" s="54">
        <v>393.96</v>
      </c>
      <c r="Q13" s="54">
        <v>873.61000000000024</v>
      </c>
      <c r="R13" s="54">
        <f t="shared" si="1"/>
        <v>1267.5700000000002</v>
      </c>
      <c r="S13" s="54">
        <v>337.68</v>
      </c>
      <c r="T13" s="54">
        <v>748.81000000000006</v>
      </c>
      <c r="U13" s="54">
        <f t="shared" si="2"/>
        <v>1086.49</v>
      </c>
      <c r="V13" s="54" t="s">
        <v>344</v>
      </c>
      <c r="W13" s="54" t="s">
        <v>344</v>
      </c>
      <c r="X13" s="54" t="s">
        <v>344</v>
      </c>
      <c r="Y13" s="54" t="s">
        <v>344</v>
      </c>
      <c r="Z13" s="54" t="s">
        <v>344</v>
      </c>
      <c r="AA13" s="54" t="s">
        <v>344</v>
      </c>
      <c r="AB13" s="54" t="s">
        <v>344</v>
      </c>
      <c r="AC13" s="54" t="s">
        <v>344</v>
      </c>
      <c r="AD13" s="54" t="s">
        <v>344</v>
      </c>
      <c r="AE13" s="54">
        <v>544.04</v>
      </c>
      <c r="AF13" s="56">
        <v>1206.42</v>
      </c>
      <c r="AG13" s="54">
        <f t="shared" si="3"/>
        <v>1750.46</v>
      </c>
    </row>
    <row r="14" spans="1:33" x14ac:dyDescent="0.3">
      <c r="A14" s="51" t="s">
        <v>333</v>
      </c>
      <c r="B14" s="51" t="s">
        <v>371</v>
      </c>
      <c r="C14" s="17">
        <v>10</v>
      </c>
      <c r="D14" s="51" t="s">
        <v>7</v>
      </c>
      <c r="E14" s="52" t="s">
        <v>334</v>
      </c>
      <c r="F14" s="51" t="s">
        <v>337</v>
      </c>
      <c r="G14" s="51" t="s">
        <v>336</v>
      </c>
      <c r="H14" s="51" t="s">
        <v>336</v>
      </c>
      <c r="I14" s="51" t="s">
        <v>336</v>
      </c>
      <c r="J14" s="54">
        <v>177.46</v>
      </c>
      <c r="K14" s="54">
        <v>426.14999999999992</v>
      </c>
      <c r="L14" s="54">
        <f t="shared" si="0"/>
        <v>603.6099999999999</v>
      </c>
      <c r="M14" s="54" t="s">
        <v>344</v>
      </c>
      <c r="N14" s="54" t="s">
        <v>344</v>
      </c>
      <c r="O14" s="54" t="s">
        <v>344</v>
      </c>
      <c r="P14" s="54">
        <v>393.96</v>
      </c>
      <c r="Q14" s="54">
        <v>873.61000000000024</v>
      </c>
      <c r="R14" s="54">
        <f t="shared" si="1"/>
        <v>1267.5700000000002</v>
      </c>
      <c r="S14" s="54">
        <v>337.68</v>
      </c>
      <c r="T14" s="54">
        <v>748.81000000000006</v>
      </c>
      <c r="U14" s="54">
        <f t="shared" si="2"/>
        <v>1086.49</v>
      </c>
      <c r="V14" s="54" t="s">
        <v>344</v>
      </c>
      <c r="W14" s="54" t="s">
        <v>344</v>
      </c>
      <c r="X14" s="54" t="s">
        <v>344</v>
      </c>
      <c r="Y14" s="54" t="s">
        <v>344</v>
      </c>
      <c r="Z14" s="54" t="s">
        <v>344</v>
      </c>
      <c r="AA14" s="54" t="s">
        <v>344</v>
      </c>
      <c r="AB14" s="54" t="s">
        <v>344</v>
      </c>
      <c r="AC14" s="54" t="s">
        <v>344</v>
      </c>
      <c r="AD14" s="54" t="s">
        <v>344</v>
      </c>
      <c r="AE14" s="54">
        <v>544.04</v>
      </c>
      <c r="AF14" s="56">
        <v>1206.42</v>
      </c>
      <c r="AG14" s="54">
        <f t="shared" si="3"/>
        <v>1750.46</v>
      </c>
    </row>
    <row r="15" spans="1:33" x14ac:dyDescent="0.3">
      <c r="A15" s="51" t="s">
        <v>333</v>
      </c>
      <c r="B15" s="51" t="s">
        <v>371</v>
      </c>
      <c r="C15" s="17">
        <v>10</v>
      </c>
      <c r="D15" s="51" t="s">
        <v>7</v>
      </c>
      <c r="E15" s="52" t="s">
        <v>338</v>
      </c>
      <c r="F15" s="51" t="s">
        <v>335</v>
      </c>
      <c r="G15" s="51" t="s">
        <v>28</v>
      </c>
      <c r="H15" s="51" t="s">
        <v>28</v>
      </c>
      <c r="I15" s="51" t="s">
        <v>336</v>
      </c>
      <c r="J15" s="54">
        <v>177.46</v>
      </c>
      <c r="K15" s="54">
        <v>426.14999999999992</v>
      </c>
      <c r="L15" s="54">
        <f t="shared" si="0"/>
        <v>603.6099999999999</v>
      </c>
      <c r="M15" s="54">
        <v>216.49999999999997</v>
      </c>
      <c r="N15" s="54">
        <v>447.46000000000021</v>
      </c>
      <c r="O15" s="54">
        <f>SUM(M15:N15)</f>
        <v>663.96000000000015</v>
      </c>
      <c r="P15" s="54">
        <v>393.96</v>
      </c>
      <c r="Q15" s="54">
        <v>873.61000000000024</v>
      </c>
      <c r="R15" s="54">
        <f t="shared" si="1"/>
        <v>1267.5700000000002</v>
      </c>
      <c r="S15" s="54">
        <v>337.68</v>
      </c>
      <c r="T15" s="54">
        <v>748.81000000000006</v>
      </c>
      <c r="U15" s="54">
        <f t="shared" si="2"/>
        <v>1086.49</v>
      </c>
      <c r="V15" s="54">
        <v>376.71999999999997</v>
      </c>
      <c r="W15" s="54">
        <v>770.12000000000035</v>
      </c>
      <c r="X15" s="54">
        <f>SUM(V15:W15)</f>
        <v>1146.8400000000004</v>
      </c>
      <c r="Y15" s="54">
        <v>160.22</v>
      </c>
      <c r="Z15" s="54">
        <v>322.66000000000014</v>
      </c>
      <c r="AA15" s="54">
        <f t="shared" ref="AA15" si="6">SUM(Y15:Z15)</f>
        <v>482.88000000000011</v>
      </c>
      <c r="AB15" s="54">
        <v>320.44</v>
      </c>
      <c r="AC15" s="54">
        <v>645.32000000000005</v>
      </c>
      <c r="AD15" s="54">
        <f>SUM(AB15:AC15)</f>
        <v>965.76</v>
      </c>
      <c r="AE15" s="54">
        <v>544.04</v>
      </c>
      <c r="AF15" s="56">
        <v>1206.42</v>
      </c>
      <c r="AG15" s="54">
        <f t="shared" si="3"/>
        <v>1750.46</v>
      </c>
    </row>
    <row r="16" spans="1:33" x14ac:dyDescent="0.3">
      <c r="A16" s="51" t="s">
        <v>333</v>
      </c>
      <c r="B16" s="51" t="s">
        <v>371</v>
      </c>
      <c r="C16" s="17">
        <v>10</v>
      </c>
      <c r="D16" s="51" t="s">
        <v>7</v>
      </c>
      <c r="E16" s="52" t="s">
        <v>338</v>
      </c>
      <c r="F16" s="51" t="s">
        <v>337</v>
      </c>
      <c r="G16" s="51" t="s">
        <v>336</v>
      </c>
      <c r="H16" s="51" t="s">
        <v>336</v>
      </c>
      <c r="I16" s="51" t="s">
        <v>336</v>
      </c>
      <c r="J16" s="54">
        <v>177.46</v>
      </c>
      <c r="K16" s="54">
        <v>426.14999999999992</v>
      </c>
      <c r="L16" s="54">
        <f t="shared" si="0"/>
        <v>603.6099999999999</v>
      </c>
      <c r="M16" s="54" t="s">
        <v>344</v>
      </c>
      <c r="N16" s="54" t="s">
        <v>344</v>
      </c>
      <c r="O16" s="54" t="s">
        <v>344</v>
      </c>
      <c r="P16" s="54">
        <v>393.96</v>
      </c>
      <c r="Q16" s="54">
        <v>873.61000000000024</v>
      </c>
      <c r="R16" s="54">
        <f t="shared" si="1"/>
        <v>1267.5700000000002</v>
      </c>
      <c r="S16" s="54">
        <v>337.68</v>
      </c>
      <c r="T16" s="54">
        <v>748.81000000000006</v>
      </c>
      <c r="U16" s="54">
        <f t="shared" si="2"/>
        <v>1086.49</v>
      </c>
      <c r="V16" s="54" t="s">
        <v>344</v>
      </c>
      <c r="W16" s="54" t="s">
        <v>344</v>
      </c>
      <c r="X16" s="54" t="s">
        <v>344</v>
      </c>
      <c r="Y16" s="54" t="s">
        <v>344</v>
      </c>
      <c r="Z16" s="54" t="s">
        <v>344</v>
      </c>
      <c r="AA16" s="54" t="s">
        <v>344</v>
      </c>
      <c r="AB16" s="54" t="s">
        <v>344</v>
      </c>
      <c r="AC16" s="54" t="s">
        <v>344</v>
      </c>
      <c r="AD16" s="54" t="s">
        <v>344</v>
      </c>
      <c r="AE16" s="54">
        <v>544.04</v>
      </c>
      <c r="AF16" s="56">
        <v>1206.42</v>
      </c>
      <c r="AG16" s="54">
        <f t="shared" si="3"/>
        <v>1750.46</v>
      </c>
    </row>
    <row r="17" spans="1:33" x14ac:dyDescent="0.3">
      <c r="A17" s="51" t="s">
        <v>333</v>
      </c>
      <c r="B17" s="51" t="s">
        <v>371</v>
      </c>
      <c r="C17" s="17">
        <v>10</v>
      </c>
      <c r="D17" s="51" t="s">
        <v>7</v>
      </c>
      <c r="E17" s="52" t="s">
        <v>334</v>
      </c>
      <c r="F17" s="51" t="s">
        <v>335</v>
      </c>
      <c r="G17" s="51" t="s">
        <v>339</v>
      </c>
      <c r="H17" s="51" t="s">
        <v>28</v>
      </c>
      <c r="I17" s="51" t="s">
        <v>339</v>
      </c>
      <c r="J17" s="54">
        <v>149.30000000000001</v>
      </c>
      <c r="K17" s="54">
        <v>454.30999999999995</v>
      </c>
      <c r="L17" s="54">
        <f t="shared" si="0"/>
        <v>603.6099999999999</v>
      </c>
      <c r="M17" s="54" t="s">
        <v>344</v>
      </c>
      <c r="N17" s="54" t="s">
        <v>344</v>
      </c>
      <c r="O17" s="54" t="s">
        <v>344</v>
      </c>
      <c r="P17" s="54">
        <v>365.8</v>
      </c>
      <c r="Q17" s="54">
        <v>901.7700000000001</v>
      </c>
      <c r="R17" s="54">
        <f t="shared" si="1"/>
        <v>1267.5700000000002</v>
      </c>
      <c r="S17" s="54">
        <v>309.52</v>
      </c>
      <c r="T17" s="54">
        <v>776.97000000000014</v>
      </c>
      <c r="U17" s="54">
        <f t="shared" si="2"/>
        <v>1086.4900000000002</v>
      </c>
      <c r="V17" s="54" t="s">
        <v>344</v>
      </c>
      <c r="W17" s="54" t="s">
        <v>344</v>
      </c>
      <c r="X17" s="54" t="s">
        <v>344</v>
      </c>
      <c r="Y17" s="54" t="s">
        <v>344</v>
      </c>
      <c r="Z17" s="54" t="s">
        <v>344</v>
      </c>
      <c r="AA17" s="54" t="s">
        <v>344</v>
      </c>
      <c r="AB17" s="54" t="s">
        <v>344</v>
      </c>
      <c r="AC17" s="54" t="s">
        <v>344</v>
      </c>
      <c r="AD17" s="54" t="s">
        <v>344</v>
      </c>
      <c r="AE17" s="54">
        <v>526.02</v>
      </c>
      <c r="AF17" s="56">
        <v>1224.44</v>
      </c>
      <c r="AG17" s="54">
        <f t="shared" si="3"/>
        <v>1750.46</v>
      </c>
    </row>
    <row r="18" spans="1:33" x14ac:dyDescent="0.3">
      <c r="A18" s="51" t="s">
        <v>333</v>
      </c>
      <c r="B18" s="51" t="s">
        <v>371</v>
      </c>
      <c r="C18" s="17">
        <v>10</v>
      </c>
      <c r="D18" s="51" t="s">
        <v>7</v>
      </c>
      <c r="E18" s="52" t="s">
        <v>334</v>
      </c>
      <c r="F18" s="51" t="s">
        <v>335</v>
      </c>
      <c r="G18" s="51" t="s">
        <v>28</v>
      </c>
      <c r="H18" s="51" t="s">
        <v>339</v>
      </c>
      <c r="I18" s="51" t="s">
        <v>339</v>
      </c>
      <c r="J18" s="54">
        <v>177.46</v>
      </c>
      <c r="K18" s="54">
        <v>426.14999999999992</v>
      </c>
      <c r="L18" s="54">
        <f t="shared" si="0"/>
        <v>603.6099999999999</v>
      </c>
      <c r="M18" s="54" t="s">
        <v>344</v>
      </c>
      <c r="N18" s="54" t="s">
        <v>344</v>
      </c>
      <c r="O18" s="54" t="s">
        <v>344</v>
      </c>
      <c r="P18" s="54">
        <v>326.76</v>
      </c>
      <c r="Q18" s="54">
        <v>940.81000000000006</v>
      </c>
      <c r="R18" s="54">
        <f t="shared" si="1"/>
        <v>1267.5700000000002</v>
      </c>
      <c r="S18" s="54">
        <v>337.68</v>
      </c>
      <c r="T18" s="54">
        <v>748.81000000000006</v>
      </c>
      <c r="U18" s="54">
        <f t="shared" si="2"/>
        <v>1086.49</v>
      </c>
      <c r="V18" s="54" t="s">
        <v>344</v>
      </c>
      <c r="W18" s="54" t="s">
        <v>344</v>
      </c>
      <c r="X18" s="54" t="s">
        <v>344</v>
      </c>
      <c r="Y18" s="54" t="s">
        <v>344</v>
      </c>
      <c r="Z18" s="54" t="s">
        <v>344</v>
      </c>
      <c r="AA18" s="54" t="s">
        <v>344</v>
      </c>
      <c r="AB18" s="54" t="s">
        <v>344</v>
      </c>
      <c r="AC18" s="54" t="s">
        <v>344</v>
      </c>
      <c r="AD18" s="54" t="s">
        <v>344</v>
      </c>
      <c r="AE18" s="54">
        <v>486.98</v>
      </c>
      <c r="AF18" s="56">
        <v>1263.48</v>
      </c>
      <c r="AG18" s="54">
        <f t="shared" si="3"/>
        <v>1750.46</v>
      </c>
    </row>
    <row r="19" spans="1:33" x14ac:dyDescent="0.3">
      <c r="A19" s="51" t="s">
        <v>333</v>
      </c>
      <c r="B19" s="51" t="s">
        <v>371</v>
      </c>
      <c r="C19" s="17">
        <v>10</v>
      </c>
      <c r="D19" s="51" t="s">
        <v>7</v>
      </c>
      <c r="E19" s="52" t="s">
        <v>334</v>
      </c>
      <c r="F19" s="51" t="s">
        <v>335</v>
      </c>
      <c r="G19" s="51" t="s">
        <v>339</v>
      </c>
      <c r="H19" s="51" t="s">
        <v>339</v>
      </c>
      <c r="I19" s="51" t="s">
        <v>28</v>
      </c>
      <c r="J19" s="54">
        <v>149.29999999999998</v>
      </c>
      <c r="K19" s="54">
        <v>454.30999999999995</v>
      </c>
      <c r="L19" s="54">
        <f t="shared" si="0"/>
        <v>603.6099999999999</v>
      </c>
      <c r="M19" s="54" t="s">
        <v>344</v>
      </c>
      <c r="N19" s="54" t="s">
        <v>344</v>
      </c>
      <c r="O19" s="54" t="s">
        <v>344</v>
      </c>
      <c r="P19" s="54" t="s">
        <v>344</v>
      </c>
      <c r="Q19" s="54" t="s">
        <v>344</v>
      </c>
      <c r="R19" s="54" t="s">
        <v>344</v>
      </c>
      <c r="S19" s="54">
        <v>309.52</v>
      </c>
      <c r="T19" s="54">
        <v>776.97000000000014</v>
      </c>
      <c r="U19" s="54">
        <f t="shared" si="2"/>
        <v>1086.4900000000002</v>
      </c>
      <c r="V19" s="54" t="s">
        <v>344</v>
      </c>
      <c r="W19" s="54" t="s">
        <v>344</v>
      </c>
      <c r="X19" s="54" t="s">
        <v>344</v>
      </c>
      <c r="Y19" s="54" t="s">
        <v>344</v>
      </c>
      <c r="Z19" s="54" t="s">
        <v>344</v>
      </c>
      <c r="AA19" s="54" t="s">
        <v>344</v>
      </c>
      <c r="AB19" s="54" t="s">
        <v>344</v>
      </c>
      <c r="AC19" s="54" t="s">
        <v>344</v>
      </c>
      <c r="AD19" s="54" t="s">
        <v>344</v>
      </c>
      <c r="AE19" s="54">
        <v>458.82</v>
      </c>
      <c r="AF19" s="56">
        <v>1291.6400000000001</v>
      </c>
      <c r="AG19" s="54">
        <f t="shared" si="3"/>
        <v>1750.46</v>
      </c>
    </row>
    <row r="20" spans="1:33" x14ac:dyDescent="0.3">
      <c r="A20" s="51"/>
      <c r="B20" s="51" t="s">
        <v>371</v>
      </c>
      <c r="C20" s="17">
        <v>10</v>
      </c>
      <c r="D20" s="51" t="s">
        <v>7</v>
      </c>
      <c r="E20" s="52" t="s">
        <v>338</v>
      </c>
      <c r="F20" s="51" t="s">
        <v>335</v>
      </c>
      <c r="G20" s="51" t="s">
        <v>28</v>
      </c>
      <c r="H20" s="51" t="s">
        <v>339</v>
      </c>
      <c r="I20" s="51" t="s">
        <v>339</v>
      </c>
      <c r="J20" s="54">
        <v>177.46</v>
      </c>
      <c r="K20" s="54">
        <v>426.14999999999992</v>
      </c>
      <c r="L20" s="54">
        <f t="shared" si="0"/>
        <v>603.6099999999999</v>
      </c>
      <c r="M20" s="54">
        <v>149.29999999999998</v>
      </c>
      <c r="N20" s="54">
        <v>514.6600000000002</v>
      </c>
      <c r="O20" s="54">
        <f>SUM(M20:N20)</f>
        <v>663.96000000000015</v>
      </c>
      <c r="P20" s="54">
        <v>326.76</v>
      </c>
      <c r="Q20" s="54">
        <v>940.81000000000006</v>
      </c>
      <c r="R20" s="54">
        <f t="shared" si="1"/>
        <v>1267.5700000000002</v>
      </c>
      <c r="S20" s="54">
        <v>337.68</v>
      </c>
      <c r="T20" s="54">
        <v>748.81000000000006</v>
      </c>
      <c r="U20" s="54">
        <f t="shared" si="2"/>
        <v>1086.49</v>
      </c>
      <c r="V20" s="54">
        <v>309.52</v>
      </c>
      <c r="W20" s="54">
        <v>837.32</v>
      </c>
      <c r="X20" s="54">
        <f t="shared" ref="X20:X21" si="7">SUM(V20:W20)</f>
        <v>1146.8400000000001</v>
      </c>
      <c r="Y20" s="54">
        <v>149.30000000000001</v>
      </c>
      <c r="Z20" s="54">
        <v>333.58</v>
      </c>
      <c r="AA20" s="54">
        <f t="shared" ref="AA20:AA21" si="8">SUM(Y20:Z20)</f>
        <v>482.88</v>
      </c>
      <c r="AB20" s="54" t="s">
        <v>344</v>
      </c>
      <c r="AC20" s="54" t="s">
        <v>344</v>
      </c>
      <c r="AD20" s="54" t="s">
        <v>344</v>
      </c>
      <c r="AE20" s="54">
        <v>486.98</v>
      </c>
      <c r="AF20" s="56">
        <v>1263.48</v>
      </c>
      <c r="AG20" s="54">
        <f t="shared" si="3"/>
        <v>1750.46</v>
      </c>
    </row>
    <row r="21" spans="1:33" x14ac:dyDescent="0.3">
      <c r="A21" s="51" t="s">
        <v>333</v>
      </c>
      <c r="B21" s="51" t="s">
        <v>371</v>
      </c>
      <c r="C21" s="17">
        <v>10</v>
      </c>
      <c r="D21" s="51" t="s">
        <v>7</v>
      </c>
      <c r="E21" s="52" t="s">
        <v>338</v>
      </c>
      <c r="F21" s="51" t="s">
        <v>335</v>
      </c>
      <c r="G21" s="51" t="s">
        <v>336</v>
      </c>
      <c r="H21" s="51" t="s">
        <v>339</v>
      </c>
      <c r="I21" s="51" t="s">
        <v>339</v>
      </c>
      <c r="J21" s="54">
        <v>149.29999999999998</v>
      </c>
      <c r="K21" s="54">
        <v>454.30999999999995</v>
      </c>
      <c r="L21" s="54">
        <f t="shared" si="0"/>
        <v>603.6099999999999</v>
      </c>
      <c r="M21" s="54">
        <v>149.29999999999998</v>
      </c>
      <c r="N21" s="54">
        <v>514.66</v>
      </c>
      <c r="O21" s="54">
        <f>SUM(M21:N21)</f>
        <v>663.95999999999992</v>
      </c>
      <c r="P21" s="54">
        <v>150.24</v>
      </c>
      <c r="Q21" s="54">
        <v>902.4100000000002</v>
      </c>
      <c r="R21" s="54">
        <f t="shared" ref="R21" si="9">SUM(P21:Q21)</f>
        <v>1052.6500000000001</v>
      </c>
      <c r="S21" s="54">
        <v>153.46</v>
      </c>
      <c r="T21" s="54">
        <v>748.81</v>
      </c>
      <c r="U21" s="54">
        <f t="shared" ref="U21" si="10">SUM(S21:T21)</f>
        <v>902.27</v>
      </c>
      <c r="V21" s="54">
        <v>309.52</v>
      </c>
      <c r="W21" s="54">
        <v>837.32</v>
      </c>
      <c r="X21" s="54">
        <f t="shared" si="7"/>
        <v>1146.8400000000001</v>
      </c>
      <c r="Y21" s="54">
        <v>149.29999999999998</v>
      </c>
      <c r="Z21" s="54">
        <v>333.58000000000004</v>
      </c>
      <c r="AA21" s="54">
        <f t="shared" si="8"/>
        <v>482.88</v>
      </c>
      <c r="AB21" s="54" t="s">
        <v>344</v>
      </c>
      <c r="AC21" s="54" t="s">
        <v>344</v>
      </c>
      <c r="AD21" s="54" t="s">
        <v>344</v>
      </c>
      <c r="AE21" s="54">
        <v>458.82</v>
      </c>
      <c r="AF21" s="56">
        <v>1291.6400000000001</v>
      </c>
      <c r="AG21" s="54">
        <f t="shared" si="3"/>
        <v>1750.46</v>
      </c>
    </row>
    <row r="22" spans="1:33" x14ac:dyDescent="0.3">
      <c r="A22" s="51" t="s">
        <v>333</v>
      </c>
      <c r="B22" s="51" t="s">
        <v>371</v>
      </c>
      <c r="C22" s="17">
        <v>10</v>
      </c>
      <c r="D22" s="51" t="s">
        <v>7</v>
      </c>
      <c r="E22" s="52" t="s">
        <v>334</v>
      </c>
      <c r="F22" s="51" t="s">
        <v>335</v>
      </c>
      <c r="G22" s="51" t="s">
        <v>339</v>
      </c>
      <c r="H22" s="51" t="s">
        <v>28</v>
      </c>
      <c r="I22" s="51" t="s">
        <v>28</v>
      </c>
      <c r="J22" s="54">
        <v>149.29999999999998</v>
      </c>
      <c r="K22" s="54">
        <v>454.30999999999995</v>
      </c>
      <c r="L22" s="54">
        <f t="shared" si="0"/>
        <v>603.6099999999999</v>
      </c>
      <c r="M22" s="54" t="s">
        <v>344</v>
      </c>
      <c r="N22" s="54" t="s">
        <v>344</v>
      </c>
      <c r="O22" s="54" t="s">
        <v>344</v>
      </c>
      <c r="P22" s="54" t="s">
        <v>344</v>
      </c>
      <c r="Q22" s="54" t="s">
        <v>344</v>
      </c>
      <c r="R22" s="54" t="s">
        <v>344</v>
      </c>
      <c r="S22" s="54">
        <v>309.52</v>
      </c>
      <c r="T22" s="54">
        <v>776.97000000000014</v>
      </c>
      <c r="U22" s="54">
        <f t="shared" si="2"/>
        <v>1086.4900000000002</v>
      </c>
      <c r="V22" s="54" t="s">
        <v>344</v>
      </c>
      <c r="W22" s="54" t="s">
        <v>344</v>
      </c>
      <c r="X22" s="54" t="s">
        <v>344</v>
      </c>
      <c r="Y22" s="54" t="s">
        <v>344</v>
      </c>
      <c r="Z22" s="54" t="s">
        <v>344</v>
      </c>
      <c r="AA22" s="54" t="s">
        <v>344</v>
      </c>
      <c r="AB22" s="54" t="s">
        <v>344</v>
      </c>
      <c r="AC22" s="54" t="s">
        <v>344</v>
      </c>
      <c r="AD22" s="54" t="s">
        <v>344</v>
      </c>
      <c r="AE22" s="54">
        <v>458.82</v>
      </c>
      <c r="AF22" s="56">
        <v>1291.6400000000001</v>
      </c>
      <c r="AG22" s="54">
        <f t="shared" si="3"/>
        <v>1750.46</v>
      </c>
    </row>
    <row r="23" spans="1:33" x14ac:dyDescent="0.3">
      <c r="A23" s="51"/>
      <c r="B23" s="51" t="s">
        <v>371</v>
      </c>
      <c r="C23" s="17">
        <v>10</v>
      </c>
      <c r="D23" s="51" t="s">
        <v>7</v>
      </c>
      <c r="E23" s="52" t="s">
        <v>334</v>
      </c>
      <c r="F23" s="51" t="s">
        <v>335</v>
      </c>
      <c r="G23" s="51" t="s">
        <v>339</v>
      </c>
      <c r="H23" s="51" t="s">
        <v>339</v>
      </c>
      <c r="I23" s="51" t="s">
        <v>339</v>
      </c>
      <c r="J23" s="54">
        <v>149.29999999999998</v>
      </c>
      <c r="K23" s="54">
        <v>454.30999999999995</v>
      </c>
      <c r="L23" s="54">
        <f t="shared" si="0"/>
        <v>603.6099999999999</v>
      </c>
      <c r="M23" s="54" t="s">
        <v>344</v>
      </c>
      <c r="N23" s="54" t="s">
        <v>344</v>
      </c>
      <c r="O23" s="54" t="s">
        <v>344</v>
      </c>
      <c r="P23" s="54">
        <v>298.60000000000002</v>
      </c>
      <c r="Q23" s="54">
        <v>968.97000000000014</v>
      </c>
      <c r="R23" s="54">
        <f t="shared" si="1"/>
        <v>1267.5700000000002</v>
      </c>
      <c r="S23" s="54">
        <v>309.52</v>
      </c>
      <c r="T23" s="54">
        <v>776.97000000000014</v>
      </c>
      <c r="U23" s="54">
        <f t="shared" si="2"/>
        <v>1086.4900000000002</v>
      </c>
      <c r="V23" s="54" t="s">
        <v>344</v>
      </c>
      <c r="W23" s="54" t="s">
        <v>344</v>
      </c>
      <c r="X23" s="54" t="s">
        <v>344</v>
      </c>
      <c r="Y23" s="54" t="s">
        <v>344</v>
      </c>
      <c r="Z23" s="54" t="s">
        <v>344</v>
      </c>
      <c r="AA23" s="54" t="s">
        <v>344</v>
      </c>
      <c r="AB23" s="54" t="s">
        <v>344</v>
      </c>
      <c r="AC23" s="54" t="s">
        <v>344</v>
      </c>
      <c r="AD23" s="54" t="s">
        <v>344</v>
      </c>
      <c r="AE23" s="54">
        <v>458.82</v>
      </c>
      <c r="AF23" s="56">
        <v>1291.6400000000001</v>
      </c>
      <c r="AG23" s="54">
        <f t="shared" si="3"/>
        <v>1750.46</v>
      </c>
    </row>
    <row r="24" spans="1:33" x14ac:dyDescent="0.3">
      <c r="A24" s="51" t="s">
        <v>333</v>
      </c>
      <c r="B24" s="51" t="s">
        <v>371</v>
      </c>
      <c r="C24" s="17">
        <v>10</v>
      </c>
      <c r="D24" s="51" t="s">
        <v>340</v>
      </c>
      <c r="E24" s="52" t="s">
        <v>334</v>
      </c>
      <c r="F24" s="51" t="s">
        <v>335</v>
      </c>
      <c r="G24" s="51" t="s">
        <v>28</v>
      </c>
      <c r="H24" s="51" t="s">
        <v>28</v>
      </c>
      <c r="I24" s="51" t="s">
        <v>336</v>
      </c>
      <c r="J24" s="54">
        <v>200.62</v>
      </c>
      <c r="K24" s="54">
        <v>426.14999999999992</v>
      </c>
      <c r="L24" s="54">
        <f t="shared" si="0"/>
        <v>626.77</v>
      </c>
      <c r="M24" s="54" t="s">
        <v>344</v>
      </c>
      <c r="N24" s="54" t="s">
        <v>344</v>
      </c>
      <c r="O24" s="54" t="s">
        <v>344</v>
      </c>
      <c r="P24" s="54">
        <v>442.60000000000008</v>
      </c>
      <c r="Q24" s="54">
        <v>873.61</v>
      </c>
      <c r="R24" s="54">
        <f t="shared" si="1"/>
        <v>1316.21</v>
      </c>
      <c r="S24" s="54">
        <v>379.35999999999996</v>
      </c>
      <c r="T24" s="54">
        <v>748.81000000000006</v>
      </c>
      <c r="U24" s="54">
        <f t="shared" si="2"/>
        <v>1128.17</v>
      </c>
      <c r="V24" s="54" t="s">
        <v>344</v>
      </c>
      <c r="W24" s="54" t="s">
        <v>344</v>
      </c>
      <c r="X24" s="54" t="s">
        <v>344</v>
      </c>
      <c r="Y24" s="54" t="s">
        <v>344</v>
      </c>
      <c r="Z24" s="54" t="s">
        <v>344</v>
      </c>
      <c r="AA24" s="54" t="s">
        <v>344</v>
      </c>
      <c r="AB24" s="54" t="s">
        <v>344</v>
      </c>
      <c r="AC24" s="54" t="s">
        <v>344</v>
      </c>
      <c r="AD24" s="54" t="s">
        <v>344</v>
      </c>
      <c r="AE24" s="54">
        <v>611.20000000000005</v>
      </c>
      <c r="AF24" s="56">
        <v>1206.42</v>
      </c>
      <c r="AG24" s="54">
        <f t="shared" si="3"/>
        <v>1817.6200000000001</v>
      </c>
    </row>
    <row r="25" spans="1:33" x14ac:dyDescent="0.3">
      <c r="A25" s="51" t="s">
        <v>333</v>
      </c>
      <c r="B25" s="51" t="s">
        <v>371</v>
      </c>
      <c r="C25" s="17">
        <v>10</v>
      </c>
      <c r="D25" s="51" t="s">
        <v>340</v>
      </c>
      <c r="E25" s="52" t="s">
        <v>334</v>
      </c>
      <c r="F25" s="51" t="s">
        <v>337</v>
      </c>
      <c r="G25" s="51" t="s">
        <v>336</v>
      </c>
      <c r="H25" s="51" t="s">
        <v>336</v>
      </c>
      <c r="I25" s="51" t="s">
        <v>336</v>
      </c>
      <c r="J25" s="54">
        <v>200.62</v>
      </c>
      <c r="K25" s="54">
        <v>426.14999999999992</v>
      </c>
      <c r="L25" s="54">
        <f t="shared" si="0"/>
        <v>626.77</v>
      </c>
      <c r="M25" s="54" t="s">
        <v>344</v>
      </c>
      <c r="N25" s="54" t="s">
        <v>344</v>
      </c>
      <c r="O25" s="54" t="s">
        <v>344</v>
      </c>
      <c r="P25" s="54">
        <v>442.60000000000008</v>
      </c>
      <c r="Q25" s="54">
        <v>873.61</v>
      </c>
      <c r="R25" s="54">
        <f t="shared" si="1"/>
        <v>1316.21</v>
      </c>
      <c r="S25" s="54">
        <v>379.35999999999996</v>
      </c>
      <c r="T25" s="54">
        <v>748.81000000000006</v>
      </c>
      <c r="U25" s="54">
        <f t="shared" si="2"/>
        <v>1128.17</v>
      </c>
      <c r="V25" s="54" t="s">
        <v>344</v>
      </c>
      <c r="W25" s="54" t="s">
        <v>344</v>
      </c>
      <c r="X25" s="54" t="s">
        <v>344</v>
      </c>
      <c r="Y25" s="54" t="s">
        <v>344</v>
      </c>
      <c r="Z25" s="54" t="s">
        <v>344</v>
      </c>
      <c r="AA25" s="54" t="s">
        <v>344</v>
      </c>
      <c r="AB25" s="54" t="s">
        <v>344</v>
      </c>
      <c r="AC25" s="54" t="s">
        <v>344</v>
      </c>
      <c r="AD25" s="54" t="s">
        <v>344</v>
      </c>
      <c r="AE25" s="54">
        <v>611.20000000000005</v>
      </c>
      <c r="AF25" s="56">
        <v>1206.42</v>
      </c>
      <c r="AG25" s="54">
        <f t="shared" si="3"/>
        <v>1817.6200000000001</v>
      </c>
    </row>
    <row r="26" spans="1:33" x14ac:dyDescent="0.3">
      <c r="A26" s="51" t="s">
        <v>333</v>
      </c>
      <c r="B26" s="51" t="s">
        <v>371</v>
      </c>
      <c r="C26" s="17">
        <v>10</v>
      </c>
      <c r="D26" s="51" t="s">
        <v>340</v>
      </c>
      <c r="E26" s="52" t="s">
        <v>338</v>
      </c>
      <c r="F26" s="51" t="s">
        <v>335</v>
      </c>
      <c r="G26" s="51" t="s">
        <v>28</v>
      </c>
      <c r="H26" s="51" t="s">
        <v>28</v>
      </c>
      <c r="I26" s="51" t="s">
        <v>336</v>
      </c>
      <c r="J26" s="54">
        <v>200.62</v>
      </c>
      <c r="K26" s="54">
        <v>426.14999999999992</v>
      </c>
      <c r="L26" s="54">
        <f t="shared" si="0"/>
        <v>626.77</v>
      </c>
      <c r="M26" s="54">
        <v>241.98000000000005</v>
      </c>
      <c r="N26" s="54">
        <v>447.46000000000004</v>
      </c>
      <c r="O26" s="54">
        <f>SUM(M26:N26)</f>
        <v>689.44</v>
      </c>
      <c r="P26" s="54">
        <v>442.60000000000008</v>
      </c>
      <c r="Q26" s="54">
        <v>873.61</v>
      </c>
      <c r="R26" s="54">
        <f t="shared" si="1"/>
        <v>1316.21</v>
      </c>
      <c r="S26" s="54">
        <v>379.35999999999996</v>
      </c>
      <c r="T26" s="54">
        <v>748.81000000000006</v>
      </c>
      <c r="U26" s="54">
        <f t="shared" si="2"/>
        <v>1128.17</v>
      </c>
      <c r="V26" s="54">
        <v>420.72</v>
      </c>
      <c r="W26" s="54">
        <v>770.12000000000023</v>
      </c>
      <c r="X26" s="54">
        <f>SUM(V26:W26)</f>
        <v>1190.8400000000001</v>
      </c>
      <c r="Y26" s="54">
        <v>178.73999999999998</v>
      </c>
      <c r="Z26" s="54">
        <v>322.66000000000014</v>
      </c>
      <c r="AA26" s="54">
        <f>SUM(Y26:Z26)</f>
        <v>501.40000000000009</v>
      </c>
      <c r="AB26" s="54">
        <v>357.48</v>
      </c>
      <c r="AC26" s="54">
        <v>645.32000000000005</v>
      </c>
      <c r="AD26" s="54">
        <f>SUM(AB26:AC26)</f>
        <v>1002.8000000000001</v>
      </c>
      <c r="AE26" s="54">
        <v>611.20000000000005</v>
      </c>
      <c r="AF26" s="56">
        <v>1206.42</v>
      </c>
      <c r="AG26" s="54">
        <f t="shared" si="3"/>
        <v>1817.6200000000001</v>
      </c>
    </row>
    <row r="27" spans="1:33" x14ac:dyDescent="0.3">
      <c r="A27" s="51" t="s">
        <v>333</v>
      </c>
      <c r="B27" s="51" t="s">
        <v>371</v>
      </c>
      <c r="C27" s="17">
        <v>10</v>
      </c>
      <c r="D27" s="51" t="s">
        <v>340</v>
      </c>
      <c r="E27" s="52" t="s">
        <v>338</v>
      </c>
      <c r="F27" s="51" t="s">
        <v>337</v>
      </c>
      <c r="G27" s="51" t="s">
        <v>336</v>
      </c>
      <c r="H27" s="51" t="s">
        <v>336</v>
      </c>
      <c r="I27" s="51" t="s">
        <v>336</v>
      </c>
      <c r="J27" s="54">
        <v>200.62</v>
      </c>
      <c r="K27" s="54">
        <v>426.14999999999992</v>
      </c>
      <c r="L27" s="54">
        <f t="shared" si="0"/>
        <v>626.77</v>
      </c>
      <c r="M27" s="54" t="s">
        <v>344</v>
      </c>
      <c r="N27" s="54" t="s">
        <v>344</v>
      </c>
      <c r="O27" s="54" t="s">
        <v>344</v>
      </c>
      <c r="P27" s="54">
        <v>442.60000000000008</v>
      </c>
      <c r="Q27" s="54">
        <v>873.61</v>
      </c>
      <c r="R27" s="54">
        <f t="shared" si="1"/>
        <v>1316.21</v>
      </c>
      <c r="S27" s="54">
        <v>379.35999999999996</v>
      </c>
      <c r="T27" s="54">
        <v>748.81000000000006</v>
      </c>
      <c r="U27" s="54">
        <f t="shared" si="2"/>
        <v>1128.17</v>
      </c>
      <c r="V27" s="54" t="s">
        <v>344</v>
      </c>
      <c r="W27" s="54" t="s">
        <v>344</v>
      </c>
      <c r="X27" s="54" t="s">
        <v>344</v>
      </c>
      <c r="Y27" s="54" t="s">
        <v>344</v>
      </c>
      <c r="Z27" s="54" t="s">
        <v>344</v>
      </c>
      <c r="AA27" s="54" t="s">
        <v>344</v>
      </c>
      <c r="AB27" s="54" t="s">
        <v>344</v>
      </c>
      <c r="AC27" s="54" t="s">
        <v>344</v>
      </c>
      <c r="AD27" s="54" t="s">
        <v>344</v>
      </c>
      <c r="AE27" s="54">
        <v>611.20000000000005</v>
      </c>
      <c r="AF27" s="56">
        <v>1206.42</v>
      </c>
      <c r="AG27" s="54">
        <f t="shared" si="3"/>
        <v>1817.6200000000001</v>
      </c>
    </row>
    <row r="28" spans="1:33" x14ac:dyDescent="0.3">
      <c r="A28" s="51" t="s">
        <v>333</v>
      </c>
      <c r="B28" s="51" t="s">
        <v>371</v>
      </c>
      <c r="C28" s="17">
        <v>10</v>
      </c>
      <c r="D28" s="51" t="s">
        <v>340</v>
      </c>
      <c r="E28" s="52" t="s">
        <v>334</v>
      </c>
      <c r="F28" s="51" t="s">
        <v>335</v>
      </c>
      <c r="G28" s="51" t="s">
        <v>339</v>
      </c>
      <c r="H28" s="51" t="s">
        <v>28</v>
      </c>
      <c r="I28" s="51" t="s">
        <v>339</v>
      </c>
      <c r="J28" s="54" t="s">
        <v>344</v>
      </c>
      <c r="K28" s="54" t="s">
        <v>344</v>
      </c>
      <c r="L28" s="54" t="s">
        <v>344</v>
      </c>
      <c r="M28" s="54" t="s">
        <v>344</v>
      </c>
      <c r="N28" s="54" t="s">
        <v>344</v>
      </c>
      <c r="O28" s="54" t="s">
        <v>344</v>
      </c>
      <c r="P28" s="54" t="s">
        <v>344</v>
      </c>
      <c r="Q28" s="54" t="s">
        <v>344</v>
      </c>
      <c r="R28" s="54" t="s">
        <v>344</v>
      </c>
      <c r="S28" s="54" t="s">
        <v>344</v>
      </c>
      <c r="T28" s="54" t="s">
        <v>344</v>
      </c>
      <c r="U28" s="54" t="s">
        <v>344</v>
      </c>
      <c r="V28" s="54" t="s">
        <v>344</v>
      </c>
      <c r="W28" s="54" t="s">
        <v>344</v>
      </c>
      <c r="X28" s="54" t="s">
        <v>344</v>
      </c>
      <c r="Y28" s="54" t="s">
        <v>344</v>
      </c>
      <c r="Z28" s="54" t="s">
        <v>344</v>
      </c>
      <c r="AA28" s="54" t="s">
        <v>344</v>
      </c>
      <c r="AB28" s="54" t="s">
        <v>344</v>
      </c>
      <c r="AC28" s="54" t="s">
        <v>344</v>
      </c>
      <c r="AD28" s="54" t="s">
        <v>344</v>
      </c>
      <c r="AE28" s="54" t="s">
        <v>344</v>
      </c>
      <c r="AF28" s="56" t="s">
        <v>344</v>
      </c>
      <c r="AG28" s="54" t="s">
        <v>344</v>
      </c>
    </row>
    <row r="29" spans="1:33" x14ac:dyDescent="0.3">
      <c r="A29" s="51" t="s">
        <v>333</v>
      </c>
      <c r="B29" s="51" t="s">
        <v>371</v>
      </c>
      <c r="C29" s="17">
        <v>10</v>
      </c>
      <c r="D29" s="51" t="s">
        <v>340</v>
      </c>
      <c r="E29" s="52" t="s">
        <v>334</v>
      </c>
      <c r="F29" s="51" t="s">
        <v>335</v>
      </c>
      <c r="G29" s="51" t="s">
        <v>28</v>
      </c>
      <c r="H29" s="51" t="s">
        <v>339</v>
      </c>
      <c r="I29" s="51" t="s">
        <v>339</v>
      </c>
      <c r="J29" s="54">
        <v>200.62</v>
      </c>
      <c r="K29" s="54" t="s">
        <v>344</v>
      </c>
      <c r="L29" s="54">
        <f t="shared" si="0"/>
        <v>200.62</v>
      </c>
      <c r="M29" s="54" t="s">
        <v>344</v>
      </c>
      <c r="N29" s="54" t="s">
        <v>344</v>
      </c>
      <c r="O29" s="54" t="s">
        <v>344</v>
      </c>
      <c r="P29" s="54">
        <v>442.60000000000008</v>
      </c>
      <c r="Q29" s="54">
        <v>873.61</v>
      </c>
      <c r="R29" s="54">
        <f t="shared" si="1"/>
        <v>1316.21</v>
      </c>
      <c r="S29" s="54">
        <v>379.35999999999996</v>
      </c>
      <c r="T29" s="54">
        <v>748.81000000000006</v>
      </c>
      <c r="U29" s="54">
        <f t="shared" si="2"/>
        <v>1128.17</v>
      </c>
      <c r="V29" s="54" t="s">
        <v>344</v>
      </c>
      <c r="W29" s="54" t="s">
        <v>344</v>
      </c>
      <c r="X29" s="54" t="s">
        <v>344</v>
      </c>
      <c r="Y29" s="54" t="s">
        <v>344</v>
      </c>
      <c r="Z29" s="54" t="s">
        <v>344</v>
      </c>
      <c r="AA29" s="54" t="s">
        <v>344</v>
      </c>
      <c r="AB29" s="54" t="s">
        <v>344</v>
      </c>
      <c r="AC29" s="54" t="s">
        <v>344</v>
      </c>
      <c r="AD29" s="54" t="s">
        <v>344</v>
      </c>
      <c r="AE29" s="54">
        <v>611.20000000000005</v>
      </c>
      <c r="AF29" s="56">
        <v>1206.42</v>
      </c>
      <c r="AG29" s="54">
        <f t="shared" si="3"/>
        <v>1817.6200000000001</v>
      </c>
    </row>
    <row r="30" spans="1:33" x14ac:dyDescent="0.3">
      <c r="A30" s="51" t="s">
        <v>333</v>
      </c>
      <c r="B30" s="51" t="s">
        <v>371</v>
      </c>
      <c r="C30" s="17">
        <v>10</v>
      </c>
      <c r="D30" s="51" t="s">
        <v>340</v>
      </c>
      <c r="E30" s="52" t="s">
        <v>334</v>
      </c>
      <c r="F30" s="51" t="s">
        <v>335</v>
      </c>
      <c r="G30" s="51" t="s">
        <v>339</v>
      </c>
      <c r="H30" s="51" t="s">
        <v>339</v>
      </c>
      <c r="I30" s="51" t="s">
        <v>28</v>
      </c>
      <c r="J30" s="54" t="s">
        <v>344</v>
      </c>
      <c r="K30" s="54" t="s">
        <v>344</v>
      </c>
      <c r="L30" s="54" t="s">
        <v>344</v>
      </c>
      <c r="M30" s="54" t="s">
        <v>344</v>
      </c>
      <c r="N30" s="54" t="s">
        <v>344</v>
      </c>
      <c r="O30" s="54" t="s">
        <v>344</v>
      </c>
      <c r="P30" s="54" t="s">
        <v>344</v>
      </c>
      <c r="Q30" s="54" t="s">
        <v>344</v>
      </c>
      <c r="R30" s="54" t="s">
        <v>344</v>
      </c>
      <c r="S30" s="54" t="s">
        <v>344</v>
      </c>
      <c r="T30" s="54" t="s">
        <v>344</v>
      </c>
      <c r="U30" s="54" t="s">
        <v>344</v>
      </c>
      <c r="V30" s="54" t="s">
        <v>344</v>
      </c>
      <c r="W30" s="54" t="s">
        <v>344</v>
      </c>
      <c r="X30" s="54" t="s">
        <v>344</v>
      </c>
      <c r="Y30" s="54" t="s">
        <v>344</v>
      </c>
      <c r="Z30" s="54" t="s">
        <v>344</v>
      </c>
      <c r="AA30" s="54" t="s">
        <v>344</v>
      </c>
      <c r="AB30" s="54" t="s">
        <v>344</v>
      </c>
      <c r="AC30" s="54" t="s">
        <v>344</v>
      </c>
      <c r="AD30" s="54" t="s">
        <v>344</v>
      </c>
      <c r="AE30" s="54" t="s">
        <v>344</v>
      </c>
      <c r="AF30" s="56" t="s">
        <v>344</v>
      </c>
      <c r="AG30" s="54" t="s">
        <v>344</v>
      </c>
    </row>
    <row r="31" spans="1:33" x14ac:dyDescent="0.3">
      <c r="A31" s="51"/>
      <c r="B31" s="51" t="s">
        <v>371</v>
      </c>
      <c r="C31" s="17">
        <v>10</v>
      </c>
      <c r="D31" s="51" t="s">
        <v>340</v>
      </c>
      <c r="E31" s="52" t="s">
        <v>338</v>
      </c>
      <c r="F31" s="51" t="s">
        <v>335</v>
      </c>
      <c r="G31" s="51" t="s">
        <v>28</v>
      </c>
      <c r="H31" s="51" t="s">
        <v>339</v>
      </c>
      <c r="I31" s="51" t="s">
        <v>339</v>
      </c>
      <c r="J31" s="54">
        <v>200.62</v>
      </c>
      <c r="K31" s="54">
        <v>426.14999999999992</v>
      </c>
      <c r="L31" s="54">
        <f t="shared" si="0"/>
        <v>626.77</v>
      </c>
      <c r="M31" s="54" t="s">
        <v>344</v>
      </c>
      <c r="N31" s="54" t="s">
        <v>344</v>
      </c>
      <c r="O31" s="54" t="s">
        <v>344</v>
      </c>
      <c r="P31" s="54">
        <v>442.60000000000008</v>
      </c>
      <c r="Q31" s="54">
        <v>873.61</v>
      </c>
      <c r="R31" s="54">
        <f t="shared" si="1"/>
        <v>1316.21</v>
      </c>
      <c r="S31" s="54">
        <v>379.35999999999996</v>
      </c>
      <c r="T31" s="54">
        <v>748.81000000000006</v>
      </c>
      <c r="U31" s="54">
        <f t="shared" si="2"/>
        <v>1128.17</v>
      </c>
      <c r="V31" s="54" t="s">
        <v>344</v>
      </c>
      <c r="W31" s="54" t="s">
        <v>344</v>
      </c>
      <c r="X31" s="54" t="s">
        <v>344</v>
      </c>
      <c r="Y31" s="54" t="s">
        <v>344</v>
      </c>
      <c r="Z31" s="54" t="s">
        <v>344</v>
      </c>
      <c r="AA31" s="54" t="s">
        <v>344</v>
      </c>
      <c r="AB31" s="54" t="s">
        <v>344</v>
      </c>
      <c r="AC31" s="54" t="s">
        <v>344</v>
      </c>
      <c r="AD31" s="54" t="s">
        <v>344</v>
      </c>
      <c r="AE31" s="54">
        <v>611.20000000000005</v>
      </c>
      <c r="AF31" s="56">
        <v>1206.42</v>
      </c>
      <c r="AG31" s="54">
        <f t="shared" si="3"/>
        <v>1817.6200000000001</v>
      </c>
    </row>
    <row r="32" spans="1:33" x14ac:dyDescent="0.3">
      <c r="A32" s="51" t="s">
        <v>333</v>
      </c>
      <c r="B32" s="51" t="s">
        <v>371</v>
      </c>
      <c r="C32" s="17">
        <v>10</v>
      </c>
      <c r="D32" s="51" t="s">
        <v>340</v>
      </c>
      <c r="E32" s="52" t="s">
        <v>338</v>
      </c>
      <c r="F32" s="51" t="s">
        <v>335</v>
      </c>
      <c r="G32" s="51" t="s">
        <v>336</v>
      </c>
      <c r="H32" s="51" t="s">
        <v>339</v>
      </c>
      <c r="I32" s="51" t="s">
        <v>339</v>
      </c>
      <c r="J32" s="54" t="s">
        <v>344</v>
      </c>
      <c r="K32" s="54" t="s">
        <v>344</v>
      </c>
      <c r="L32" s="54" t="s">
        <v>344</v>
      </c>
      <c r="M32" s="54" t="s">
        <v>344</v>
      </c>
      <c r="N32" s="54" t="s">
        <v>344</v>
      </c>
      <c r="O32" s="54" t="s">
        <v>344</v>
      </c>
      <c r="P32" s="54" t="s">
        <v>344</v>
      </c>
      <c r="Q32" s="54" t="s">
        <v>344</v>
      </c>
      <c r="R32" s="54" t="s">
        <v>344</v>
      </c>
      <c r="S32" s="54" t="s">
        <v>344</v>
      </c>
      <c r="T32" s="54" t="s">
        <v>344</v>
      </c>
      <c r="U32" s="54" t="s">
        <v>344</v>
      </c>
      <c r="V32" s="54" t="s">
        <v>344</v>
      </c>
      <c r="W32" s="54" t="s">
        <v>344</v>
      </c>
      <c r="X32" s="54" t="s">
        <v>344</v>
      </c>
      <c r="Y32" s="54" t="s">
        <v>344</v>
      </c>
      <c r="Z32" s="54" t="s">
        <v>344</v>
      </c>
      <c r="AA32" s="54" t="s">
        <v>344</v>
      </c>
      <c r="AB32" s="54" t="s">
        <v>344</v>
      </c>
      <c r="AC32" s="54" t="s">
        <v>344</v>
      </c>
      <c r="AD32" s="54" t="s">
        <v>344</v>
      </c>
      <c r="AE32" s="54" t="s">
        <v>344</v>
      </c>
      <c r="AF32" s="56" t="s">
        <v>344</v>
      </c>
      <c r="AG32" s="54" t="s">
        <v>344</v>
      </c>
    </row>
    <row r="33" spans="1:33" x14ac:dyDescent="0.3">
      <c r="A33" s="51" t="s">
        <v>333</v>
      </c>
      <c r="B33" s="51" t="s">
        <v>371</v>
      </c>
      <c r="C33" s="17">
        <v>10</v>
      </c>
      <c r="D33" s="51" t="s">
        <v>340</v>
      </c>
      <c r="E33" s="52" t="s">
        <v>334</v>
      </c>
      <c r="F33" s="51" t="s">
        <v>335</v>
      </c>
      <c r="G33" s="51" t="s">
        <v>339</v>
      </c>
      <c r="H33" s="51" t="s">
        <v>28</v>
      </c>
      <c r="I33" s="51" t="s">
        <v>28</v>
      </c>
      <c r="J33" s="54" t="s">
        <v>344</v>
      </c>
      <c r="K33" s="54" t="s">
        <v>344</v>
      </c>
      <c r="L33" s="54" t="s">
        <v>344</v>
      </c>
      <c r="M33" s="54" t="s">
        <v>344</v>
      </c>
      <c r="N33" s="54" t="s">
        <v>344</v>
      </c>
      <c r="O33" s="54" t="s">
        <v>344</v>
      </c>
      <c r="P33" s="54" t="s">
        <v>344</v>
      </c>
      <c r="Q33" s="54" t="s">
        <v>344</v>
      </c>
      <c r="R33" s="54" t="s">
        <v>344</v>
      </c>
      <c r="S33" s="54" t="s">
        <v>344</v>
      </c>
      <c r="T33" s="54" t="s">
        <v>344</v>
      </c>
      <c r="U33" s="54" t="s">
        <v>344</v>
      </c>
      <c r="V33" s="54" t="s">
        <v>344</v>
      </c>
      <c r="W33" s="54" t="s">
        <v>344</v>
      </c>
      <c r="X33" s="54" t="s">
        <v>344</v>
      </c>
      <c r="Y33" s="54" t="s">
        <v>344</v>
      </c>
      <c r="Z33" s="54" t="s">
        <v>344</v>
      </c>
      <c r="AA33" s="54" t="s">
        <v>344</v>
      </c>
      <c r="AB33" s="54" t="s">
        <v>344</v>
      </c>
      <c r="AC33" s="54" t="s">
        <v>344</v>
      </c>
      <c r="AD33" s="54" t="s">
        <v>344</v>
      </c>
      <c r="AE33" s="54" t="s">
        <v>344</v>
      </c>
      <c r="AF33" s="56" t="s">
        <v>344</v>
      </c>
      <c r="AG33" s="54" t="s">
        <v>344</v>
      </c>
    </row>
    <row r="34" spans="1:33" x14ac:dyDescent="0.3">
      <c r="A34" s="51"/>
      <c r="B34" s="51" t="s">
        <v>371</v>
      </c>
      <c r="C34" s="17">
        <v>10</v>
      </c>
      <c r="D34" s="51" t="s">
        <v>340</v>
      </c>
      <c r="E34" s="52" t="s">
        <v>334</v>
      </c>
      <c r="F34" s="51" t="s">
        <v>335</v>
      </c>
      <c r="G34" s="51" t="s">
        <v>339</v>
      </c>
      <c r="H34" s="51" t="s">
        <v>339</v>
      </c>
      <c r="I34" s="51" t="s">
        <v>339</v>
      </c>
      <c r="J34" s="54" t="s">
        <v>344</v>
      </c>
      <c r="K34" s="54" t="s">
        <v>344</v>
      </c>
      <c r="L34" s="54" t="s">
        <v>344</v>
      </c>
      <c r="M34" s="54" t="s">
        <v>344</v>
      </c>
      <c r="N34" s="54" t="s">
        <v>344</v>
      </c>
      <c r="O34" s="54" t="s">
        <v>344</v>
      </c>
      <c r="P34" s="54" t="s">
        <v>344</v>
      </c>
      <c r="Q34" s="54" t="s">
        <v>344</v>
      </c>
      <c r="R34" s="54" t="s">
        <v>344</v>
      </c>
      <c r="S34" s="54" t="s">
        <v>344</v>
      </c>
      <c r="T34" s="54" t="s">
        <v>344</v>
      </c>
      <c r="U34" s="54" t="s">
        <v>344</v>
      </c>
      <c r="V34" s="54" t="s">
        <v>344</v>
      </c>
      <c r="W34" s="54" t="s">
        <v>344</v>
      </c>
      <c r="X34" s="54" t="s">
        <v>344</v>
      </c>
      <c r="Y34" s="54" t="s">
        <v>344</v>
      </c>
      <c r="Z34" s="54" t="s">
        <v>344</v>
      </c>
      <c r="AA34" s="54" t="s">
        <v>344</v>
      </c>
      <c r="AB34" s="54" t="s">
        <v>344</v>
      </c>
      <c r="AC34" s="54" t="s">
        <v>344</v>
      </c>
      <c r="AD34" s="54" t="s">
        <v>344</v>
      </c>
      <c r="AE34" s="54" t="s">
        <v>344</v>
      </c>
      <c r="AF34" s="56" t="s">
        <v>344</v>
      </c>
      <c r="AG34" s="54" t="s">
        <v>344</v>
      </c>
    </row>
    <row r="35" spans="1:33" x14ac:dyDescent="0.3">
      <c r="A35" s="51" t="s">
        <v>333</v>
      </c>
      <c r="B35" s="51" t="s">
        <v>371</v>
      </c>
      <c r="C35" s="17">
        <v>10</v>
      </c>
      <c r="D35" s="51" t="s">
        <v>341</v>
      </c>
      <c r="E35" s="52" t="s">
        <v>334</v>
      </c>
      <c r="F35" s="51" t="s">
        <v>335</v>
      </c>
      <c r="G35" s="51" t="s">
        <v>28</v>
      </c>
      <c r="H35" s="51" t="s">
        <v>28</v>
      </c>
      <c r="I35" s="51" t="s">
        <v>336</v>
      </c>
      <c r="J35" s="54">
        <v>157.69999999999999</v>
      </c>
      <c r="K35" s="54">
        <v>352.28000000000003</v>
      </c>
      <c r="L35" s="54">
        <f t="shared" si="0"/>
        <v>509.98</v>
      </c>
      <c r="M35" s="54" t="s">
        <v>344</v>
      </c>
      <c r="N35" s="54" t="s">
        <v>344</v>
      </c>
      <c r="O35" s="54" t="s">
        <v>344</v>
      </c>
      <c r="P35" s="54">
        <v>349.46</v>
      </c>
      <c r="Q35" s="54">
        <v>721.48000000000013</v>
      </c>
      <c r="R35" s="54">
        <f t="shared" si="1"/>
        <v>1070.94</v>
      </c>
      <c r="S35" s="54">
        <v>299.54000000000002</v>
      </c>
      <c r="T35" s="54">
        <v>618.41999999999996</v>
      </c>
      <c r="U35" s="54">
        <f t="shared" si="2"/>
        <v>917.96</v>
      </c>
      <c r="V35" s="54" t="s">
        <v>344</v>
      </c>
      <c r="W35" s="54" t="s">
        <v>344</v>
      </c>
      <c r="X35" s="54" t="s">
        <v>344</v>
      </c>
      <c r="Y35" s="54" t="s">
        <v>344</v>
      </c>
      <c r="Z35" s="54" t="s">
        <v>344</v>
      </c>
      <c r="AA35" s="54" t="s">
        <v>344</v>
      </c>
      <c r="AB35" s="54" t="s">
        <v>344</v>
      </c>
      <c r="AC35" s="54" t="s">
        <v>344</v>
      </c>
      <c r="AD35" s="54" t="s">
        <v>344</v>
      </c>
      <c r="AE35" s="54">
        <v>482.56</v>
      </c>
      <c r="AF35" s="56">
        <v>996.19999999999982</v>
      </c>
      <c r="AG35" s="54">
        <f t="shared" si="3"/>
        <v>1478.7599999999998</v>
      </c>
    </row>
    <row r="36" spans="1:33" x14ac:dyDescent="0.3">
      <c r="A36" s="51" t="s">
        <v>333</v>
      </c>
      <c r="B36" s="51" t="s">
        <v>371</v>
      </c>
      <c r="C36" s="17">
        <v>10</v>
      </c>
      <c r="D36" s="51" t="s">
        <v>341</v>
      </c>
      <c r="E36" s="52" t="s">
        <v>334</v>
      </c>
      <c r="F36" s="51" t="s">
        <v>337</v>
      </c>
      <c r="G36" s="51" t="s">
        <v>336</v>
      </c>
      <c r="H36" s="51" t="s">
        <v>336</v>
      </c>
      <c r="I36" s="51" t="s">
        <v>336</v>
      </c>
      <c r="J36" s="54">
        <v>157.69999999999999</v>
      </c>
      <c r="K36" s="54">
        <v>352.28000000000003</v>
      </c>
      <c r="L36" s="54">
        <f t="shared" si="0"/>
        <v>509.98</v>
      </c>
      <c r="M36" s="54" t="s">
        <v>344</v>
      </c>
      <c r="N36" s="54" t="s">
        <v>344</v>
      </c>
      <c r="O36" s="54" t="s">
        <v>344</v>
      </c>
      <c r="P36" s="54">
        <v>349.46</v>
      </c>
      <c r="Q36" s="54">
        <v>721.48000000000013</v>
      </c>
      <c r="R36" s="54">
        <f t="shared" si="1"/>
        <v>1070.94</v>
      </c>
      <c r="S36" s="54">
        <v>299.54000000000002</v>
      </c>
      <c r="T36" s="54">
        <v>618.41999999999996</v>
      </c>
      <c r="U36" s="54">
        <f t="shared" si="2"/>
        <v>917.96</v>
      </c>
      <c r="V36" s="54" t="s">
        <v>344</v>
      </c>
      <c r="W36" s="54" t="s">
        <v>344</v>
      </c>
      <c r="X36" s="54" t="s">
        <v>344</v>
      </c>
      <c r="Y36" s="54" t="s">
        <v>344</v>
      </c>
      <c r="Z36" s="54" t="s">
        <v>344</v>
      </c>
      <c r="AA36" s="54" t="s">
        <v>344</v>
      </c>
      <c r="AB36" s="54" t="s">
        <v>344</v>
      </c>
      <c r="AC36" s="54" t="s">
        <v>344</v>
      </c>
      <c r="AD36" s="54" t="s">
        <v>344</v>
      </c>
      <c r="AE36" s="54">
        <v>482.56</v>
      </c>
      <c r="AF36" s="56">
        <v>996.19999999999982</v>
      </c>
      <c r="AG36" s="54">
        <f t="shared" si="3"/>
        <v>1478.7599999999998</v>
      </c>
    </row>
    <row r="37" spans="1:33" x14ac:dyDescent="0.3">
      <c r="A37" s="51" t="s">
        <v>333</v>
      </c>
      <c r="B37" s="51" t="s">
        <v>371</v>
      </c>
      <c r="C37" s="17">
        <v>10</v>
      </c>
      <c r="D37" s="51" t="s">
        <v>341</v>
      </c>
      <c r="E37" s="52" t="s">
        <v>338</v>
      </c>
      <c r="F37" s="51" t="s">
        <v>335</v>
      </c>
      <c r="G37" s="51" t="s">
        <v>28</v>
      </c>
      <c r="H37" s="51" t="s">
        <v>28</v>
      </c>
      <c r="I37" s="51" t="s">
        <v>336</v>
      </c>
      <c r="J37" s="54">
        <v>157.69999999999999</v>
      </c>
      <c r="K37" s="54">
        <v>352.28000000000003</v>
      </c>
      <c r="L37" s="54">
        <f t="shared" si="0"/>
        <v>509.98</v>
      </c>
      <c r="M37" s="54">
        <v>191.76</v>
      </c>
      <c r="N37" s="54">
        <v>318.22000000000003</v>
      </c>
      <c r="O37" s="54">
        <f>SUM(M37:N37)</f>
        <v>509.98</v>
      </c>
      <c r="P37" s="54">
        <v>349.46</v>
      </c>
      <c r="Q37" s="54">
        <v>721.48000000000013</v>
      </c>
      <c r="R37" s="54">
        <f t="shared" si="1"/>
        <v>1070.94</v>
      </c>
      <c r="S37" s="54">
        <v>299.54000000000002</v>
      </c>
      <c r="T37" s="54">
        <v>618.41999999999996</v>
      </c>
      <c r="U37" s="54">
        <f t="shared" si="2"/>
        <v>917.96</v>
      </c>
      <c r="V37" s="54">
        <v>333.60000000000008</v>
      </c>
      <c r="W37" s="54">
        <v>584.36</v>
      </c>
      <c r="X37" s="54">
        <f>SUM(V37:W37)</f>
        <v>917.96</v>
      </c>
      <c r="Y37" s="54">
        <v>141.84000000000006</v>
      </c>
      <c r="Z37" s="54">
        <v>266.13999999999993</v>
      </c>
      <c r="AA37" s="54">
        <f>SUM(Y37:Z37)</f>
        <v>407.98</v>
      </c>
      <c r="AB37" s="54">
        <v>283.68</v>
      </c>
      <c r="AC37" s="54">
        <v>532.28000000000009</v>
      </c>
      <c r="AD37" s="54">
        <f>SUM(AB37:AC37)</f>
        <v>815.96</v>
      </c>
      <c r="AE37" s="54">
        <v>482.56</v>
      </c>
      <c r="AF37" s="56">
        <v>996.19999999999982</v>
      </c>
      <c r="AG37" s="54">
        <f t="shared" si="3"/>
        <v>1478.7599999999998</v>
      </c>
    </row>
    <row r="38" spans="1:33" x14ac:dyDescent="0.3">
      <c r="A38" s="51" t="s">
        <v>333</v>
      </c>
      <c r="B38" s="51" t="s">
        <v>371</v>
      </c>
      <c r="C38" s="17">
        <v>10</v>
      </c>
      <c r="D38" s="51" t="s">
        <v>341</v>
      </c>
      <c r="E38" s="52" t="s">
        <v>338</v>
      </c>
      <c r="F38" s="51" t="s">
        <v>337</v>
      </c>
      <c r="G38" s="51" t="s">
        <v>336</v>
      </c>
      <c r="H38" s="51" t="s">
        <v>336</v>
      </c>
      <c r="I38" s="51" t="s">
        <v>336</v>
      </c>
      <c r="J38" s="54">
        <v>157.69999999999999</v>
      </c>
      <c r="K38" s="54">
        <v>352.28000000000003</v>
      </c>
      <c r="L38" s="54">
        <f t="shared" si="0"/>
        <v>509.98</v>
      </c>
      <c r="M38" s="54" t="s">
        <v>344</v>
      </c>
      <c r="N38" s="54" t="s">
        <v>344</v>
      </c>
      <c r="O38" s="54" t="s">
        <v>344</v>
      </c>
      <c r="P38" s="54">
        <v>349.46</v>
      </c>
      <c r="Q38" s="54">
        <v>721.48000000000013</v>
      </c>
      <c r="R38" s="54">
        <f t="shared" si="1"/>
        <v>1070.94</v>
      </c>
      <c r="S38" s="54">
        <v>299.54000000000002</v>
      </c>
      <c r="T38" s="54">
        <v>618.41999999999996</v>
      </c>
      <c r="U38" s="54">
        <f t="shared" si="2"/>
        <v>917.96</v>
      </c>
      <c r="V38" s="54" t="s">
        <v>344</v>
      </c>
      <c r="W38" s="54" t="s">
        <v>344</v>
      </c>
      <c r="X38" s="54" t="s">
        <v>344</v>
      </c>
      <c r="Y38" s="54" t="s">
        <v>344</v>
      </c>
      <c r="Z38" s="54" t="s">
        <v>344</v>
      </c>
      <c r="AA38" s="54" t="s">
        <v>344</v>
      </c>
      <c r="AB38" s="54" t="s">
        <v>344</v>
      </c>
      <c r="AC38" s="54" t="s">
        <v>344</v>
      </c>
      <c r="AD38" s="54" t="s">
        <v>344</v>
      </c>
      <c r="AE38" s="54">
        <v>482.56</v>
      </c>
      <c r="AF38" s="56">
        <v>996.19999999999982</v>
      </c>
      <c r="AG38" s="54">
        <f t="shared" si="3"/>
        <v>1478.7599999999998</v>
      </c>
    </row>
    <row r="39" spans="1:33" x14ac:dyDescent="0.3">
      <c r="A39" s="51" t="s">
        <v>333</v>
      </c>
      <c r="B39" s="51" t="s">
        <v>371</v>
      </c>
      <c r="C39" s="17">
        <v>10</v>
      </c>
      <c r="D39" s="51" t="s">
        <v>341</v>
      </c>
      <c r="E39" s="52" t="s">
        <v>334</v>
      </c>
      <c r="F39" s="51" t="s">
        <v>335</v>
      </c>
      <c r="G39" s="51" t="s">
        <v>339</v>
      </c>
      <c r="H39" s="51" t="s">
        <v>28</v>
      </c>
      <c r="I39" s="51" t="s">
        <v>339</v>
      </c>
      <c r="J39" s="54">
        <v>120.14</v>
      </c>
      <c r="K39" s="54">
        <v>389.84</v>
      </c>
      <c r="L39" s="54">
        <f t="shared" si="0"/>
        <v>509.97999999999996</v>
      </c>
      <c r="M39" s="54" t="s">
        <v>344</v>
      </c>
      <c r="N39" s="54" t="s">
        <v>344</v>
      </c>
      <c r="O39" s="54" t="s">
        <v>344</v>
      </c>
      <c r="P39" s="54">
        <v>311.90000000000003</v>
      </c>
      <c r="Q39" s="54">
        <v>759.04</v>
      </c>
      <c r="R39" s="54">
        <f t="shared" si="1"/>
        <v>1070.94</v>
      </c>
      <c r="S39" s="54">
        <v>261.98</v>
      </c>
      <c r="T39" s="54">
        <v>655.98</v>
      </c>
      <c r="U39" s="54">
        <f t="shared" si="2"/>
        <v>917.96</v>
      </c>
      <c r="V39" s="54" t="s">
        <v>344</v>
      </c>
      <c r="W39" s="54" t="s">
        <v>344</v>
      </c>
      <c r="X39" s="54" t="s">
        <v>344</v>
      </c>
      <c r="Y39" s="54" t="s">
        <v>344</v>
      </c>
      <c r="Z39" s="54" t="s">
        <v>344</v>
      </c>
      <c r="AA39" s="54" t="s">
        <v>344</v>
      </c>
      <c r="AB39" s="54" t="s">
        <v>344</v>
      </c>
      <c r="AC39" s="54" t="s">
        <v>344</v>
      </c>
      <c r="AD39" s="54" t="s">
        <v>344</v>
      </c>
      <c r="AE39" s="54">
        <v>453.74</v>
      </c>
      <c r="AF39" s="56">
        <v>1025.0199999999998</v>
      </c>
      <c r="AG39" s="54">
        <f t="shared" si="3"/>
        <v>1478.7599999999998</v>
      </c>
    </row>
    <row r="40" spans="1:33" x14ac:dyDescent="0.3">
      <c r="A40" s="51" t="s">
        <v>333</v>
      </c>
      <c r="B40" s="51" t="s">
        <v>371</v>
      </c>
      <c r="C40" s="17">
        <v>10</v>
      </c>
      <c r="D40" s="51" t="s">
        <v>341</v>
      </c>
      <c r="E40" s="52" t="s">
        <v>334</v>
      </c>
      <c r="F40" s="51" t="s">
        <v>335</v>
      </c>
      <c r="G40" s="51" t="s">
        <v>28</v>
      </c>
      <c r="H40" s="51" t="s">
        <v>339</v>
      </c>
      <c r="I40" s="51" t="s">
        <v>339</v>
      </c>
      <c r="J40" s="54">
        <v>157.69999999999999</v>
      </c>
      <c r="K40" s="54">
        <v>352.28000000000003</v>
      </c>
      <c r="L40" s="54">
        <f t="shared" si="0"/>
        <v>509.98</v>
      </c>
      <c r="M40" s="54" t="s">
        <v>344</v>
      </c>
      <c r="N40" s="54" t="s">
        <v>344</v>
      </c>
      <c r="O40" s="54" t="s">
        <v>344</v>
      </c>
      <c r="P40" s="54">
        <v>277.83999999999997</v>
      </c>
      <c r="Q40" s="54">
        <v>793.1</v>
      </c>
      <c r="R40" s="54">
        <f t="shared" si="1"/>
        <v>1070.94</v>
      </c>
      <c r="S40" s="54">
        <v>299.54000000000002</v>
      </c>
      <c r="T40" s="54">
        <v>618.42000000000007</v>
      </c>
      <c r="U40" s="54">
        <f t="shared" si="2"/>
        <v>917.96</v>
      </c>
      <c r="V40" s="54" t="s">
        <v>344</v>
      </c>
      <c r="W40" s="54" t="s">
        <v>344</v>
      </c>
      <c r="X40" s="54" t="s">
        <v>344</v>
      </c>
      <c r="Y40" s="54" t="s">
        <v>344</v>
      </c>
      <c r="Z40" s="54" t="s">
        <v>344</v>
      </c>
      <c r="AA40" s="54" t="s">
        <v>344</v>
      </c>
      <c r="AB40" s="54" t="s">
        <v>344</v>
      </c>
      <c r="AC40" s="54" t="s">
        <v>344</v>
      </c>
      <c r="AD40" s="54" t="s">
        <v>344</v>
      </c>
      <c r="AE40" s="54">
        <v>419.68</v>
      </c>
      <c r="AF40" s="56">
        <v>1059.08</v>
      </c>
      <c r="AG40" s="54">
        <f t="shared" si="3"/>
        <v>1478.76</v>
      </c>
    </row>
    <row r="41" spans="1:33" x14ac:dyDescent="0.3">
      <c r="A41" s="51" t="s">
        <v>333</v>
      </c>
      <c r="B41" s="51" t="s">
        <v>371</v>
      </c>
      <c r="C41" s="17">
        <v>10</v>
      </c>
      <c r="D41" s="51" t="s">
        <v>341</v>
      </c>
      <c r="E41" s="52" t="s">
        <v>334</v>
      </c>
      <c r="F41" s="51" t="s">
        <v>335</v>
      </c>
      <c r="G41" s="51" t="s">
        <v>339</v>
      </c>
      <c r="H41" s="51" t="s">
        <v>339</v>
      </c>
      <c r="I41" s="51" t="s">
        <v>28</v>
      </c>
      <c r="J41" s="54">
        <v>120.14</v>
      </c>
      <c r="K41" s="54">
        <v>389.84</v>
      </c>
      <c r="L41" s="54">
        <f t="shared" si="0"/>
        <v>509.97999999999996</v>
      </c>
      <c r="M41" s="54" t="s">
        <v>344</v>
      </c>
      <c r="N41" s="54" t="s">
        <v>344</v>
      </c>
      <c r="O41" s="54" t="s">
        <v>344</v>
      </c>
      <c r="P41" s="54" t="s">
        <v>344</v>
      </c>
      <c r="Q41" s="54" t="s">
        <v>344</v>
      </c>
      <c r="R41" s="54" t="s">
        <v>344</v>
      </c>
      <c r="S41" s="54">
        <v>261.98</v>
      </c>
      <c r="T41" s="54">
        <v>655.98</v>
      </c>
      <c r="U41" s="54">
        <f t="shared" si="2"/>
        <v>917.96</v>
      </c>
      <c r="V41" s="54" t="s">
        <v>344</v>
      </c>
      <c r="W41" s="54" t="s">
        <v>344</v>
      </c>
      <c r="X41" s="54" t="s">
        <v>344</v>
      </c>
      <c r="Y41" s="54" t="s">
        <v>344</v>
      </c>
      <c r="Z41" s="54" t="s">
        <v>344</v>
      </c>
      <c r="AA41" s="54" t="s">
        <v>344</v>
      </c>
      <c r="AB41" s="54" t="s">
        <v>344</v>
      </c>
      <c r="AC41" s="54" t="s">
        <v>344</v>
      </c>
      <c r="AD41" s="54" t="s">
        <v>344</v>
      </c>
      <c r="AE41" s="54">
        <v>382.11999999999995</v>
      </c>
      <c r="AF41" s="56">
        <v>1096.6400000000001</v>
      </c>
      <c r="AG41" s="54">
        <f t="shared" si="3"/>
        <v>1478.76</v>
      </c>
    </row>
    <row r="42" spans="1:33" x14ac:dyDescent="0.3">
      <c r="A42" s="51"/>
      <c r="B42" s="51" t="s">
        <v>371</v>
      </c>
      <c r="C42" s="17">
        <v>10</v>
      </c>
      <c r="D42" s="51" t="s">
        <v>341</v>
      </c>
      <c r="E42" s="52" t="s">
        <v>338</v>
      </c>
      <c r="F42" s="51" t="s">
        <v>335</v>
      </c>
      <c r="G42" s="51" t="s">
        <v>28</v>
      </c>
      <c r="H42" s="51" t="s">
        <v>339</v>
      </c>
      <c r="I42" s="51" t="s">
        <v>339</v>
      </c>
      <c r="J42" s="54">
        <v>157.69999999999999</v>
      </c>
      <c r="K42" s="54">
        <v>352.28000000000003</v>
      </c>
      <c r="L42" s="54">
        <f t="shared" si="0"/>
        <v>509.98</v>
      </c>
      <c r="M42" s="54">
        <v>120.14</v>
      </c>
      <c r="N42" s="54">
        <v>389.84</v>
      </c>
      <c r="O42" s="54">
        <f>SUM(M42:N42)</f>
        <v>509.97999999999996</v>
      </c>
      <c r="P42" s="54">
        <v>277.83999999999997</v>
      </c>
      <c r="Q42" s="54">
        <v>793.1</v>
      </c>
      <c r="R42" s="54">
        <f t="shared" si="1"/>
        <v>1070.94</v>
      </c>
      <c r="S42" s="54">
        <v>299.54000000000002</v>
      </c>
      <c r="T42" s="54">
        <v>618.41999999999996</v>
      </c>
      <c r="U42" s="54">
        <f t="shared" si="2"/>
        <v>917.96</v>
      </c>
      <c r="V42" s="54">
        <v>261.98</v>
      </c>
      <c r="W42" s="54">
        <v>655.98</v>
      </c>
      <c r="X42" s="54">
        <f t="shared" ref="X42:X43" si="11">SUM(V42:W42)</f>
        <v>917.96</v>
      </c>
      <c r="Y42" s="54">
        <v>120.14</v>
      </c>
      <c r="Z42" s="54">
        <v>287.83999999999997</v>
      </c>
      <c r="AA42" s="54">
        <f t="shared" ref="AA42:AA43" si="12">SUM(Y42:Z42)</f>
        <v>407.97999999999996</v>
      </c>
      <c r="AB42" s="54" t="s">
        <v>344</v>
      </c>
      <c r="AC42" s="54" t="s">
        <v>344</v>
      </c>
      <c r="AD42" s="54" t="s">
        <v>344</v>
      </c>
      <c r="AE42" s="54">
        <v>419.68</v>
      </c>
      <c r="AF42" s="56">
        <v>1059.08</v>
      </c>
      <c r="AG42" s="54">
        <f t="shared" si="3"/>
        <v>1478.76</v>
      </c>
    </row>
    <row r="43" spans="1:33" x14ac:dyDescent="0.3">
      <c r="A43" s="51" t="s">
        <v>333</v>
      </c>
      <c r="B43" s="51" t="s">
        <v>371</v>
      </c>
      <c r="C43" s="17">
        <v>10</v>
      </c>
      <c r="D43" s="51" t="s">
        <v>341</v>
      </c>
      <c r="E43" s="52" t="s">
        <v>338</v>
      </c>
      <c r="F43" s="51" t="s">
        <v>335</v>
      </c>
      <c r="G43" s="51" t="s">
        <v>336</v>
      </c>
      <c r="H43" s="51" t="s">
        <v>339</v>
      </c>
      <c r="I43" s="51" t="s">
        <v>339</v>
      </c>
      <c r="J43" s="54">
        <v>120.14</v>
      </c>
      <c r="K43" s="54">
        <v>389.84</v>
      </c>
      <c r="L43" s="54">
        <f t="shared" si="0"/>
        <v>509.97999999999996</v>
      </c>
      <c r="M43" s="54">
        <v>120.14</v>
      </c>
      <c r="N43" s="54">
        <v>389.84</v>
      </c>
      <c r="O43" s="54">
        <f>SUM(M43:N43)</f>
        <v>509.97999999999996</v>
      </c>
      <c r="P43" s="54">
        <v>240.28</v>
      </c>
      <c r="Q43" s="54">
        <v>830.66</v>
      </c>
      <c r="R43" s="54">
        <f t="shared" si="1"/>
        <v>1070.94</v>
      </c>
      <c r="S43" s="54" t="s">
        <v>344</v>
      </c>
      <c r="T43" s="54" t="s">
        <v>344</v>
      </c>
      <c r="U43" s="54" t="s">
        <v>344</v>
      </c>
      <c r="V43" s="54">
        <v>261.98</v>
      </c>
      <c r="W43" s="54">
        <v>655.98</v>
      </c>
      <c r="X43" s="54">
        <f t="shared" si="11"/>
        <v>917.96</v>
      </c>
      <c r="Y43" s="54">
        <v>120.14</v>
      </c>
      <c r="Z43" s="54">
        <v>287.83999999999997</v>
      </c>
      <c r="AA43" s="54">
        <f t="shared" si="12"/>
        <v>407.97999999999996</v>
      </c>
      <c r="AB43" s="54" t="s">
        <v>344</v>
      </c>
      <c r="AC43" s="54" t="s">
        <v>344</v>
      </c>
      <c r="AD43" s="54" t="s">
        <v>344</v>
      </c>
      <c r="AE43" s="54">
        <v>382.11999999999995</v>
      </c>
      <c r="AF43" s="56">
        <v>1096.6400000000001</v>
      </c>
      <c r="AG43" s="54">
        <f t="shared" si="3"/>
        <v>1478.76</v>
      </c>
    </row>
    <row r="44" spans="1:33" x14ac:dyDescent="0.3">
      <c r="A44" s="51" t="s">
        <v>333</v>
      </c>
      <c r="B44" s="51" t="s">
        <v>371</v>
      </c>
      <c r="C44" s="17">
        <v>10</v>
      </c>
      <c r="D44" s="51" t="s">
        <v>341</v>
      </c>
      <c r="E44" s="52" t="s">
        <v>334</v>
      </c>
      <c r="F44" s="51" t="s">
        <v>335</v>
      </c>
      <c r="G44" s="51" t="s">
        <v>339</v>
      </c>
      <c r="H44" s="51" t="s">
        <v>28</v>
      </c>
      <c r="I44" s="51" t="s">
        <v>28</v>
      </c>
      <c r="J44" s="54">
        <v>120.14</v>
      </c>
      <c r="K44" s="54">
        <v>389.84</v>
      </c>
      <c r="L44" s="54">
        <f t="shared" si="0"/>
        <v>509.97999999999996</v>
      </c>
      <c r="M44" s="54" t="s">
        <v>344</v>
      </c>
      <c r="N44" s="54" t="s">
        <v>344</v>
      </c>
      <c r="O44" s="54" t="s">
        <v>344</v>
      </c>
      <c r="P44" s="54" t="s">
        <v>344</v>
      </c>
      <c r="Q44" s="54" t="s">
        <v>344</v>
      </c>
      <c r="R44" s="54" t="s">
        <v>344</v>
      </c>
      <c r="S44" s="54">
        <v>261.98</v>
      </c>
      <c r="T44" s="54">
        <v>655.98</v>
      </c>
      <c r="U44" s="54">
        <f t="shared" si="2"/>
        <v>917.96</v>
      </c>
      <c r="V44" s="54" t="s">
        <v>344</v>
      </c>
      <c r="W44" s="54" t="s">
        <v>344</v>
      </c>
      <c r="X44" s="54" t="s">
        <v>344</v>
      </c>
      <c r="Y44" s="54" t="s">
        <v>344</v>
      </c>
      <c r="Z44" s="54" t="s">
        <v>344</v>
      </c>
      <c r="AA44" s="54" t="s">
        <v>344</v>
      </c>
      <c r="AB44" s="54" t="s">
        <v>344</v>
      </c>
      <c r="AC44" s="54" t="s">
        <v>344</v>
      </c>
      <c r="AD44" s="54" t="s">
        <v>344</v>
      </c>
      <c r="AE44" s="54">
        <v>382.11999999999995</v>
      </c>
      <c r="AF44" s="56">
        <v>1096.6400000000001</v>
      </c>
      <c r="AG44" s="54">
        <f t="shared" si="3"/>
        <v>1478.76</v>
      </c>
    </row>
    <row r="45" spans="1:33" x14ac:dyDescent="0.3">
      <c r="A45" s="51"/>
      <c r="B45" s="51" t="s">
        <v>371</v>
      </c>
      <c r="C45" s="17">
        <v>10</v>
      </c>
      <c r="D45" s="51" t="s">
        <v>341</v>
      </c>
      <c r="E45" s="52" t="s">
        <v>334</v>
      </c>
      <c r="F45" s="51" t="s">
        <v>335</v>
      </c>
      <c r="G45" s="51" t="s">
        <v>339</v>
      </c>
      <c r="H45" s="51" t="s">
        <v>339</v>
      </c>
      <c r="I45" s="51" t="s">
        <v>339</v>
      </c>
      <c r="J45" s="54">
        <v>120.14</v>
      </c>
      <c r="K45" s="54">
        <v>389.84</v>
      </c>
      <c r="L45" s="54">
        <f t="shared" si="0"/>
        <v>509.97999999999996</v>
      </c>
      <c r="M45" s="54" t="s">
        <v>344</v>
      </c>
      <c r="N45" s="54" t="s">
        <v>344</v>
      </c>
      <c r="O45" s="54" t="s">
        <v>344</v>
      </c>
      <c r="P45" s="54">
        <v>240.28</v>
      </c>
      <c r="Q45" s="54">
        <v>830.66</v>
      </c>
      <c r="R45" s="54">
        <f t="shared" si="1"/>
        <v>1070.94</v>
      </c>
      <c r="S45" s="54">
        <v>261.98</v>
      </c>
      <c r="T45" s="54">
        <v>655.98</v>
      </c>
      <c r="U45" s="54">
        <f t="shared" si="2"/>
        <v>917.96</v>
      </c>
      <c r="V45" s="54" t="s">
        <v>344</v>
      </c>
      <c r="W45" s="54" t="s">
        <v>344</v>
      </c>
      <c r="X45" s="54" t="s">
        <v>344</v>
      </c>
      <c r="Y45" s="54" t="s">
        <v>344</v>
      </c>
      <c r="Z45" s="54" t="s">
        <v>344</v>
      </c>
      <c r="AA45" s="54" t="s">
        <v>344</v>
      </c>
      <c r="AB45" s="54" t="s">
        <v>344</v>
      </c>
      <c r="AC45" s="54" t="s">
        <v>344</v>
      </c>
      <c r="AD45" s="54" t="s">
        <v>344</v>
      </c>
      <c r="AE45" s="54">
        <v>382.12000000000006</v>
      </c>
      <c r="AF45" s="56">
        <v>1096.6399999999999</v>
      </c>
      <c r="AG45" s="54">
        <f t="shared" si="3"/>
        <v>1478.76</v>
      </c>
    </row>
    <row r="46" spans="1:33" x14ac:dyDescent="0.3">
      <c r="A46" s="51" t="s">
        <v>333</v>
      </c>
      <c r="B46" s="51" t="s">
        <v>342</v>
      </c>
      <c r="C46" s="17">
        <v>10</v>
      </c>
      <c r="D46" s="51" t="s">
        <v>4</v>
      </c>
      <c r="E46" s="52" t="s">
        <v>343</v>
      </c>
      <c r="F46" s="51" t="s">
        <v>335</v>
      </c>
      <c r="G46" s="51" t="s">
        <v>28</v>
      </c>
      <c r="H46" s="51" t="s">
        <v>28</v>
      </c>
      <c r="I46" s="51" t="s">
        <v>344</v>
      </c>
      <c r="J46" s="54">
        <v>103.92</v>
      </c>
      <c r="K46" s="54">
        <v>447.46000000000004</v>
      </c>
      <c r="L46" s="54">
        <f t="shared" si="0"/>
        <v>551.38</v>
      </c>
      <c r="M46" s="54" t="s">
        <v>344</v>
      </c>
      <c r="N46" s="54" t="s">
        <v>344</v>
      </c>
      <c r="O46" s="54" t="s">
        <v>344</v>
      </c>
      <c r="P46" s="54" t="s">
        <v>344</v>
      </c>
      <c r="Q46" s="54" t="s">
        <v>344</v>
      </c>
      <c r="R46" s="54" t="s">
        <v>344</v>
      </c>
      <c r="S46" s="54">
        <v>182.26</v>
      </c>
      <c r="T46" s="54">
        <v>770.11999999999989</v>
      </c>
      <c r="U46" s="54">
        <f t="shared" si="2"/>
        <v>952.37999999999988</v>
      </c>
      <c r="V46" s="54" t="s">
        <v>344</v>
      </c>
      <c r="W46" s="54" t="s">
        <v>344</v>
      </c>
      <c r="X46" s="54" t="s">
        <v>344</v>
      </c>
      <c r="Y46" s="54">
        <v>78.34</v>
      </c>
      <c r="Z46" s="54">
        <v>322.66000000000003</v>
      </c>
      <c r="AA46" s="54">
        <f t="shared" ref="AA46:AA49" si="13">SUM(Y46:Z46)</f>
        <v>401</v>
      </c>
      <c r="AB46" s="54">
        <v>156.68</v>
      </c>
      <c r="AC46" s="54">
        <v>645.32000000000005</v>
      </c>
      <c r="AD46" s="54">
        <f t="shared" ref="AD46:AD49" si="14">SUM(AB46:AC46)</f>
        <v>802</v>
      </c>
      <c r="AE46" s="54">
        <v>247.24</v>
      </c>
      <c r="AF46" s="56">
        <v>1206.4199999999998</v>
      </c>
      <c r="AG46" s="54">
        <f t="shared" si="3"/>
        <v>1453.6599999999999</v>
      </c>
    </row>
    <row r="47" spans="1:33" x14ac:dyDescent="0.3">
      <c r="A47" s="51" t="s">
        <v>333</v>
      </c>
      <c r="B47" s="51" t="s">
        <v>342</v>
      </c>
      <c r="C47" s="17">
        <v>10</v>
      </c>
      <c r="D47" s="51" t="s">
        <v>7</v>
      </c>
      <c r="E47" s="52" t="s">
        <v>343</v>
      </c>
      <c r="F47" s="51" t="s">
        <v>335</v>
      </c>
      <c r="G47" s="51" t="s">
        <v>28</v>
      </c>
      <c r="H47" s="51" t="s">
        <v>28</v>
      </c>
      <c r="I47" s="51" t="s">
        <v>344</v>
      </c>
      <c r="J47" s="54">
        <v>216.5</v>
      </c>
      <c r="K47" s="54">
        <v>447.46000000000004</v>
      </c>
      <c r="L47" s="54">
        <f t="shared" si="0"/>
        <v>663.96</v>
      </c>
      <c r="M47" s="54" t="s">
        <v>344</v>
      </c>
      <c r="N47" s="54" t="s">
        <v>344</v>
      </c>
      <c r="O47" s="54" t="s">
        <v>344</v>
      </c>
      <c r="P47" s="54" t="s">
        <v>344</v>
      </c>
      <c r="Q47" s="54" t="s">
        <v>344</v>
      </c>
      <c r="R47" s="54" t="s">
        <v>344</v>
      </c>
      <c r="S47" s="54">
        <v>376.72</v>
      </c>
      <c r="T47" s="54">
        <v>770.11999999999989</v>
      </c>
      <c r="U47" s="54">
        <f t="shared" si="2"/>
        <v>1146.8399999999999</v>
      </c>
      <c r="V47" s="54" t="s">
        <v>344</v>
      </c>
      <c r="W47" s="54" t="s">
        <v>344</v>
      </c>
      <c r="X47" s="54" t="s">
        <v>344</v>
      </c>
      <c r="Y47" s="54">
        <v>160.22</v>
      </c>
      <c r="Z47" s="54">
        <v>322.66000000000003</v>
      </c>
      <c r="AA47" s="54">
        <f t="shared" si="13"/>
        <v>482.88</v>
      </c>
      <c r="AB47" s="54">
        <v>320.44</v>
      </c>
      <c r="AC47" s="54">
        <v>645.32000000000005</v>
      </c>
      <c r="AD47" s="54">
        <f t="shared" si="14"/>
        <v>965.76</v>
      </c>
      <c r="AE47" s="54">
        <v>544.04</v>
      </c>
      <c r="AF47" s="56">
        <v>1206.42</v>
      </c>
      <c r="AG47" s="54">
        <f t="shared" si="3"/>
        <v>1750.46</v>
      </c>
    </row>
    <row r="48" spans="1:33" x14ac:dyDescent="0.3">
      <c r="A48" s="51" t="s">
        <v>333</v>
      </c>
      <c r="B48" s="51" t="s">
        <v>342</v>
      </c>
      <c r="C48" s="17">
        <v>10</v>
      </c>
      <c r="D48" s="51" t="s">
        <v>340</v>
      </c>
      <c r="E48" s="52" t="s">
        <v>343</v>
      </c>
      <c r="F48" s="51" t="s">
        <v>335</v>
      </c>
      <c r="G48" s="51" t="s">
        <v>28</v>
      </c>
      <c r="H48" s="51" t="s">
        <v>28</v>
      </c>
      <c r="I48" s="51" t="s">
        <v>344</v>
      </c>
      <c r="J48" s="54">
        <v>241.98</v>
      </c>
      <c r="K48" s="54">
        <v>447.46000000000004</v>
      </c>
      <c r="L48" s="54">
        <f t="shared" si="0"/>
        <v>689.44</v>
      </c>
      <c r="M48" s="54" t="s">
        <v>344</v>
      </c>
      <c r="N48" s="54" t="s">
        <v>344</v>
      </c>
      <c r="O48" s="54" t="s">
        <v>344</v>
      </c>
      <c r="P48" s="54" t="s">
        <v>344</v>
      </c>
      <c r="Q48" s="54" t="s">
        <v>344</v>
      </c>
      <c r="R48" s="54" t="s">
        <v>344</v>
      </c>
      <c r="S48" s="54">
        <v>420.72</v>
      </c>
      <c r="T48" s="54">
        <v>770.11999999999989</v>
      </c>
      <c r="U48" s="54">
        <f t="shared" si="2"/>
        <v>1190.8399999999999</v>
      </c>
      <c r="V48" s="54" t="s">
        <v>344</v>
      </c>
      <c r="W48" s="54" t="s">
        <v>344</v>
      </c>
      <c r="X48" s="54" t="s">
        <v>344</v>
      </c>
      <c r="Y48" s="54">
        <v>178.74</v>
      </c>
      <c r="Z48" s="54">
        <v>322.66000000000003</v>
      </c>
      <c r="AA48" s="54">
        <f t="shared" si="13"/>
        <v>501.40000000000003</v>
      </c>
      <c r="AB48" s="54">
        <v>357.48</v>
      </c>
      <c r="AC48" s="54">
        <v>645.32000000000005</v>
      </c>
      <c r="AD48" s="54">
        <f t="shared" si="14"/>
        <v>1002.8000000000001</v>
      </c>
      <c r="AE48" s="54">
        <v>611.20000000000005</v>
      </c>
      <c r="AF48" s="56">
        <v>1206.4199999999998</v>
      </c>
      <c r="AG48" s="54">
        <f t="shared" si="3"/>
        <v>1817.62</v>
      </c>
    </row>
    <row r="49" spans="1:33" x14ac:dyDescent="0.3">
      <c r="A49" s="51" t="s">
        <v>333</v>
      </c>
      <c r="B49" s="51" t="s">
        <v>342</v>
      </c>
      <c r="C49" s="17">
        <v>10</v>
      </c>
      <c r="D49" s="51" t="s">
        <v>341</v>
      </c>
      <c r="E49" s="52" t="s">
        <v>343</v>
      </c>
      <c r="F49" s="51" t="s">
        <v>335</v>
      </c>
      <c r="G49" s="51" t="s">
        <v>28</v>
      </c>
      <c r="H49" s="51" t="s">
        <v>28</v>
      </c>
      <c r="I49" s="51" t="s">
        <v>344</v>
      </c>
      <c r="J49" s="54">
        <v>191.76</v>
      </c>
      <c r="K49" s="54">
        <v>318.22000000000003</v>
      </c>
      <c r="L49" s="54">
        <f t="shared" si="0"/>
        <v>509.98</v>
      </c>
      <c r="M49" s="54" t="s">
        <v>344</v>
      </c>
      <c r="N49" s="54" t="s">
        <v>344</v>
      </c>
      <c r="O49" s="54" t="s">
        <v>344</v>
      </c>
      <c r="P49" s="54" t="s">
        <v>344</v>
      </c>
      <c r="Q49" s="54" t="s">
        <v>344</v>
      </c>
      <c r="R49" s="54" t="s">
        <v>344</v>
      </c>
      <c r="S49" s="54">
        <v>333.6</v>
      </c>
      <c r="T49" s="54">
        <v>584.36</v>
      </c>
      <c r="U49" s="54">
        <f t="shared" si="2"/>
        <v>917.96</v>
      </c>
      <c r="V49" s="54" t="s">
        <v>344</v>
      </c>
      <c r="W49" s="54" t="s">
        <v>344</v>
      </c>
      <c r="X49" s="54" t="s">
        <v>344</v>
      </c>
      <c r="Y49" s="54">
        <v>141.84</v>
      </c>
      <c r="Z49" s="54">
        <v>266.14000000000004</v>
      </c>
      <c r="AA49" s="54">
        <f t="shared" si="13"/>
        <v>407.98</v>
      </c>
      <c r="AB49" s="54">
        <v>283.68</v>
      </c>
      <c r="AC49" s="54">
        <v>532.28000000000009</v>
      </c>
      <c r="AD49" s="54">
        <f t="shared" si="14"/>
        <v>815.96</v>
      </c>
      <c r="AE49" s="54">
        <v>482.56</v>
      </c>
      <c r="AF49" s="56">
        <v>996.19999999999982</v>
      </c>
      <c r="AG49" s="54">
        <f t="shared" si="3"/>
        <v>1478.7599999999998</v>
      </c>
    </row>
    <row r="50" spans="1:33" x14ac:dyDescent="0.3">
      <c r="A50" s="51" t="s">
        <v>333</v>
      </c>
      <c r="B50" s="51" t="s">
        <v>342</v>
      </c>
      <c r="C50" s="17">
        <v>10</v>
      </c>
      <c r="D50" s="51" t="s">
        <v>4</v>
      </c>
      <c r="E50" s="52" t="s">
        <v>334</v>
      </c>
      <c r="F50" s="51" t="s">
        <v>335</v>
      </c>
      <c r="G50" s="51" t="s">
        <v>339</v>
      </c>
      <c r="H50" s="51" t="s">
        <v>344</v>
      </c>
      <c r="I50" s="51" t="s">
        <v>344</v>
      </c>
      <c r="J50" s="54">
        <v>75.12</v>
      </c>
      <c r="K50" s="54">
        <v>476.26000000000005</v>
      </c>
      <c r="L50" s="54">
        <f t="shared" si="0"/>
        <v>551.38000000000011</v>
      </c>
      <c r="M50" s="54" t="s">
        <v>344</v>
      </c>
      <c r="N50" s="54" t="s">
        <v>344</v>
      </c>
      <c r="O50" s="54" t="s">
        <v>344</v>
      </c>
      <c r="P50" s="54" t="s">
        <v>344</v>
      </c>
      <c r="Q50" s="54" t="s">
        <v>344</v>
      </c>
      <c r="R50" s="54" t="s">
        <v>344</v>
      </c>
      <c r="S50" s="54">
        <v>153.46</v>
      </c>
      <c r="T50" s="54">
        <v>798.92</v>
      </c>
      <c r="U50" s="54">
        <f t="shared" si="2"/>
        <v>952.38</v>
      </c>
      <c r="V50" s="54" t="s">
        <v>344</v>
      </c>
      <c r="W50" s="54" t="s">
        <v>344</v>
      </c>
      <c r="X50" s="54" t="s">
        <v>344</v>
      </c>
      <c r="Y50" s="54" t="s">
        <v>344</v>
      </c>
      <c r="Z50" s="54" t="s">
        <v>344</v>
      </c>
      <c r="AA50" s="54" t="s">
        <v>344</v>
      </c>
      <c r="AB50" s="54" t="s">
        <v>344</v>
      </c>
      <c r="AC50" s="54" t="s">
        <v>344</v>
      </c>
      <c r="AD50" s="54" t="s">
        <v>344</v>
      </c>
      <c r="AE50" s="54">
        <v>228.58</v>
      </c>
      <c r="AF50" s="56">
        <v>1225.08</v>
      </c>
      <c r="AG50" s="54">
        <f t="shared" si="3"/>
        <v>1453.6599999999999</v>
      </c>
    </row>
    <row r="51" spans="1:33" x14ac:dyDescent="0.3">
      <c r="A51" s="51" t="s">
        <v>333</v>
      </c>
      <c r="B51" s="51" t="s">
        <v>342</v>
      </c>
      <c r="C51" s="17">
        <v>10</v>
      </c>
      <c r="D51" s="51" t="s">
        <v>7</v>
      </c>
      <c r="E51" s="52" t="s">
        <v>334</v>
      </c>
      <c r="F51" s="51" t="s">
        <v>335</v>
      </c>
      <c r="G51" s="51" t="s">
        <v>339</v>
      </c>
      <c r="H51" s="51" t="s">
        <v>344</v>
      </c>
      <c r="I51" s="51" t="s">
        <v>344</v>
      </c>
      <c r="J51" s="54">
        <v>149.30000000000001</v>
      </c>
      <c r="K51" s="54">
        <v>514.66</v>
      </c>
      <c r="L51" s="54">
        <f t="shared" si="0"/>
        <v>663.96</v>
      </c>
      <c r="M51" s="54" t="s">
        <v>344</v>
      </c>
      <c r="N51" s="54" t="s">
        <v>344</v>
      </c>
      <c r="O51" s="54" t="s">
        <v>344</v>
      </c>
      <c r="P51" s="54" t="s">
        <v>344</v>
      </c>
      <c r="Q51" s="54" t="s">
        <v>344</v>
      </c>
      <c r="R51" s="54" t="s">
        <v>344</v>
      </c>
      <c r="S51" s="54">
        <v>309.52</v>
      </c>
      <c r="T51" s="54">
        <v>837.32</v>
      </c>
      <c r="U51" s="54">
        <f t="shared" si="2"/>
        <v>1146.8400000000001</v>
      </c>
      <c r="V51" s="54" t="s">
        <v>344</v>
      </c>
      <c r="W51" s="54" t="s">
        <v>344</v>
      </c>
      <c r="X51" s="54" t="s">
        <v>344</v>
      </c>
      <c r="Y51" s="54" t="s">
        <v>344</v>
      </c>
      <c r="Z51" s="54" t="s">
        <v>344</v>
      </c>
      <c r="AA51" s="54" t="s">
        <v>344</v>
      </c>
      <c r="AB51" s="54" t="s">
        <v>344</v>
      </c>
      <c r="AC51" s="54" t="s">
        <v>344</v>
      </c>
      <c r="AD51" s="54" t="s">
        <v>344</v>
      </c>
      <c r="AE51" s="54">
        <v>458.82</v>
      </c>
      <c r="AF51" s="56">
        <v>1291.6400000000001</v>
      </c>
      <c r="AG51" s="54">
        <f t="shared" si="3"/>
        <v>1750.46</v>
      </c>
    </row>
    <row r="52" spans="1:33" x14ac:dyDescent="0.3">
      <c r="A52" s="51" t="s">
        <v>333</v>
      </c>
      <c r="B52" s="51" t="s">
        <v>342</v>
      </c>
      <c r="C52" s="17">
        <v>10</v>
      </c>
      <c r="D52" s="51" t="s">
        <v>340</v>
      </c>
      <c r="E52" s="52" t="s">
        <v>334</v>
      </c>
      <c r="F52" s="51" t="s">
        <v>335</v>
      </c>
      <c r="G52" s="51" t="s">
        <v>339</v>
      </c>
      <c r="H52" s="51" t="s">
        <v>344</v>
      </c>
      <c r="I52" s="51" t="s">
        <v>344</v>
      </c>
      <c r="J52" s="54" t="s">
        <v>344</v>
      </c>
      <c r="K52" s="54" t="s">
        <v>344</v>
      </c>
      <c r="L52" s="54" t="s">
        <v>344</v>
      </c>
      <c r="M52" s="54" t="s">
        <v>344</v>
      </c>
      <c r="N52" s="54" t="s">
        <v>344</v>
      </c>
      <c r="O52" s="54" t="s">
        <v>344</v>
      </c>
      <c r="P52" s="54" t="s">
        <v>344</v>
      </c>
      <c r="Q52" s="54" t="s">
        <v>344</v>
      </c>
      <c r="R52" s="54" t="s">
        <v>344</v>
      </c>
      <c r="S52" s="54" t="s">
        <v>344</v>
      </c>
      <c r="T52" s="54" t="s">
        <v>344</v>
      </c>
      <c r="U52" s="54" t="s">
        <v>344</v>
      </c>
      <c r="V52" s="54" t="s">
        <v>344</v>
      </c>
      <c r="W52" s="54" t="s">
        <v>344</v>
      </c>
      <c r="X52" s="54" t="s">
        <v>344</v>
      </c>
      <c r="Y52" s="54" t="s">
        <v>344</v>
      </c>
      <c r="Z52" s="54" t="s">
        <v>344</v>
      </c>
      <c r="AA52" s="54" t="s">
        <v>344</v>
      </c>
      <c r="AB52" s="54" t="s">
        <v>344</v>
      </c>
      <c r="AC52" s="54" t="s">
        <v>344</v>
      </c>
      <c r="AD52" s="54" t="s">
        <v>344</v>
      </c>
      <c r="AE52" s="54" t="s">
        <v>344</v>
      </c>
      <c r="AF52" s="56" t="s">
        <v>344</v>
      </c>
      <c r="AG52" s="54" t="s">
        <v>344</v>
      </c>
    </row>
    <row r="53" spans="1:33" x14ac:dyDescent="0.3">
      <c r="A53" s="51" t="s">
        <v>333</v>
      </c>
      <c r="B53" s="51" t="s">
        <v>342</v>
      </c>
      <c r="C53" s="17">
        <v>10</v>
      </c>
      <c r="D53" s="51" t="s">
        <v>341</v>
      </c>
      <c r="E53" s="52" t="s">
        <v>334</v>
      </c>
      <c r="F53" s="51" t="s">
        <v>335</v>
      </c>
      <c r="G53" s="51" t="s">
        <v>339</v>
      </c>
      <c r="H53" s="51" t="s">
        <v>344</v>
      </c>
      <c r="I53" s="51" t="s">
        <v>344</v>
      </c>
      <c r="J53" s="54">
        <v>120.14</v>
      </c>
      <c r="K53" s="54">
        <v>389.84</v>
      </c>
      <c r="L53" s="54">
        <f t="shared" si="0"/>
        <v>509.97999999999996</v>
      </c>
      <c r="M53" s="54" t="s">
        <v>344</v>
      </c>
      <c r="N53" s="54" t="s">
        <v>344</v>
      </c>
      <c r="O53" s="54" t="s">
        <v>344</v>
      </c>
      <c r="P53" s="54" t="s">
        <v>344</v>
      </c>
      <c r="Q53" s="54" t="s">
        <v>344</v>
      </c>
      <c r="R53" s="54" t="s">
        <v>344</v>
      </c>
      <c r="S53" s="54">
        <v>261.98</v>
      </c>
      <c r="T53" s="54">
        <v>655.98</v>
      </c>
      <c r="U53" s="54">
        <f t="shared" si="2"/>
        <v>917.96</v>
      </c>
      <c r="V53" s="54" t="s">
        <v>344</v>
      </c>
      <c r="W53" s="54" t="s">
        <v>344</v>
      </c>
      <c r="X53" s="54" t="s">
        <v>344</v>
      </c>
      <c r="Y53" s="54" t="s">
        <v>344</v>
      </c>
      <c r="Z53" s="54" t="s">
        <v>344</v>
      </c>
      <c r="AA53" s="54" t="s">
        <v>344</v>
      </c>
      <c r="AB53" s="54" t="s">
        <v>344</v>
      </c>
      <c r="AC53" s="54" t="s">
        <v>344</v>
      </c>
      <c r="AD53" s="54" t="s">
        <v>344</v>
      </c>
      <c r="AE53" s="54">
        <v>382.12000000000006</v>
      </c>
      <c r="AF53" s="56">
        <v>1096.6399999999999</v>
      </c>
      <c r="AG53" s="54">
        <f t="shared" si="3"/>
        <v>1478.76</v>
      </c>
    </row>
    <row r="54" spans="1:33" ht="28.8" x14ac:dyDescent="0.3">
      <c r="A54" s="51" t="s">
        <v>333</v>
      </c>
      <c r="B54" s="51" t="s">
        <v>342</v>
      </c>
      <c r="C54" s="17">
        <v>10</v>
      </c>
      <c r="D54" s="51" t="s">
        <v>4</v>
      </c>
      <c r="E54" s="52" t="s">
        <v>338</v>
      </c>
      <c r="F54" s="51" t="s">
        <v>345</v>
      </c>
      <c r="G54" s="51" t="s">
        <v>344</v>
      </c>
      <c r="H54" s="51" t="s">
        <v>344</v>
      </c>
      <c r="I54" s="51" t="s">
        <v>344</v>
      </c>
      <c r="J54" s="54">
        <v>103.92</v>
      </c>
      <c r="K54" s="54">
        <v>447.46000000000004</v>
      </c>
      <c r="L54" s="54">
        <f t="shared" si="0"/>
        <v>551.38</v>
      </c>
      <c r="M54" s="54" t="s">
        <v>344</v>
      </c>
      <c r="N54" s="54" t="s">
        <v>344</v>
      </c>
      <c r="O54" s="54" t="s">
        <v>344</v>
      </c>
      <c r="P54" s="54" t="s">
        <v>344</v>
      </c>
      <c r="Q54" s="54" t="s">
        <v>344</v>
      </c>
      <c r="R54" s="54" t="s">
        <v>344</v>
      </c>
      <c r="S54" s="54">
        <v>182.26</v>
      </c>
      <c r="T54" s="54">
        <v>770.11999999999989</v>
      </c>
      <c r="U54" s="54">
        <f t="shared" si="2"/>
        <v>952.37999999999988</v>
      </c>
      <c r="V54" s="54" t="s">
        <v>344</v>
      </c>
      <c r="W54" s="54" t="s">
        <v>344</v>
      </c>
      <c r="X54" s="54" t="s">
        <v>344</v>
      </c>
      <c r="Y54" s="54">
        <v>78.34</v>
      </c>
      <c r="Z54" s="54">
        <v>322.66000000000003</v>
      </c>
      <c r="AA54" s="54">
        <f t="shared" ref="AA54:AA57" si="15">SUM(Y54:Z54)</f>
        <v>401</v>
      </c>
      <c r="AB54" s="54">
        <v>156.68</v>
      </c>
      <c r="AC54" s="54">
        <v>645.32000000000005</v>
      </c>
      <c r="AD54" s="54">
        <f t="shared" ref="AD54:AD57" si="16">SUM(AB54:AC54)</f>
        <v>802</v>
      </c>
      <c r="AE54" s="54">
        <v>247.24</v>
      </c>
      <c r="AF54" s="56">
        <v>1206.4199999999998</v>
      </c>
      <c r="AG54" s="54">
        <f t="shared" si="3"/>
        <v>1453.6599999999999</v>
      </c>
    </row>
    <row r="55" spans="1:33" ht="28.8" x14ac:dyDescent="0.3">
      <c r="A55" s="51" t="s">
        <v>333</v>
      </c>
      <c r="B55" s="51" t="s">
        <v>342</v>
      </c>
      <c r="C55" s="17">
        <v>10</v>
      </c>
      <c r="D55" s="51" t="s">
        <v>7</v>
      </c>
      <c r="E55" s="52" t="s">
        <v>338</v>
      </c>
      <c r="F55" s="51" t="s">
        <v>345</v>
      </c>
      <c r="G55" s="51" t="s">
        <v>344</v>
      </c>
      <c r="H55" s="51" t="s">
        <v>344</v>
      </c>
      <c r="I55" s="51" t="s">
        <v>344</v>
      </c>
      <c r="J55" s="54">
        <v>216.5</v>
      </c>
      <c r="K55" s="54">
        <v>447.46000000000004</v>
      </c>
      <c r="L55" s="54">
        <f t="shared" si="0"/>
        <v>663.96</v>
      </c>
      <c r="M55" s="54" t="s">
        <v>344</v>
      </c>
      <c r="N55" s="54" t="s">
        <v>344</v>
      </c>
      <c r="O55" s="54" t="s">
        <v>344</v>
      </c>
      <c r="P55" s="54" t="s">
        <v>344</v>
      </c>
      <c r="Q55" s="54" t="s">
        <v>344</v>
      </c>
      <c r="R55" s="54" t="s">
        <v>344</v>
      </c>
      <c r="S55" s="54">
        <v>376.72</v>
      </c>
      <c r="T55" s="54">
        <v>770.11999999999989</v>
      </c>
      <c r="U55" s="54">
        <f t="shared" si="2"/>
        <v>1146.8399999999999</v>
      </c>
      <c r="V55" s="54" t="s">
        <v>344</v>
      </c>
      <c r="W55" s="54" t="s">
        <v>344</v>
      </c>
      <c r="X55" s="54" t="s">
        <v>344</v>
      </c>
      <c r="Y55" s="54">
        <v>160.22</v>
      </c>
      <c r="Z55" s="54">
        <v>322.66000000000003</v>
      </c>
      <c r="AA55" s="54">
        <f t="shared" si="15"/>
        <v>482.88</v>
      </c>
      <c r="AB55" s="54">
        <v>320.44</v>
      </c>
      <c r="AC55" s="54">
        <v>645.32000000000005</v>
      </c>
      <c r="AD55" s="54">
        <f t="shared" si="16"/>
        <v>965.76</v>
      </c>
      <c r="AE55" s="54">
        <v>544.04</v>
      </c>
      <c r="AF55" s="56">
        <v>1206.42</v>
      </c>
      <c r="AG55" s="54">
        <f t="shared" si="3"/>
        <v>1750.46</v>
      </c>
    </row>
    <row r="56" spans="1:33" ht="28.8" x14ac:dyDescent="0.3">
      <c r="A56" s="51" t="s">
        <v>333</v>
      </c>
      <c r="B56" s="51" t="s">
        <v>342</v>
      </c>
      <c r="C56" s="17">
        <v>10</v>
      </c>
      <c r="D56" s="51" t="s">
        <v>340</v>
      </c>
      <c r="E56" s="52" t="s">
        <v>338</v>
      </c>
      <c r="F56" s="51" t="s">
        <v>345</v>
      </c>
      <c r="G56" s="51" t="s">
        <v>344</v>
      </c>
      <c r="H56" s="51" t="s">
        <v>344</v>
      </c>
      <c r="I56" s="51" t="s">
        <v>344</v>
      </c>
      <c r="J56" s="54">
        <v>241.98</v>
      </c>
      <c r="K56" s="54">
        <v>447.46000000000004</v>
      </c>
      <c r="L56" s="54">
        <f t="shared" si="0"/>
        <v>689.44</v>
      </c>
      <c r="M56" s="54" t="s">
        <v>344</v>
      </c>
      <c r="N56" s="54" t="s">
        <v>344</v>
      </c>
      <c r="O56" s="54" t="s">
        <v>344</v>
      </c>
      <c r="P56" s="54" t="s">
        <v>344</v>
      </c>
      <c r="Q56" s="54" t="s">
        <v>344</v>
      </c>
      <c r="R56" s="54" t="s">
        <v>344</v>
      </c>
      <c r="S56" s="54">
        <v>420.72</v>
      </c>
      <c r="T56" s="54">
        <v>770.11999999999989</v>
      </c>
      <c r="U56" s="54">
        <f t="shared" si="2"/>
        <v>1190.8399999999999</v>
      </c>
      <c r="V56" s="54" t="s">
        <v>344</v>
      </c>
      <c r="W56" s="54" t="s">
        <v>344</v>
      </c>
      <c r="X56" s="54" t="s">
        <v>344</v>
      </c>
      <c r="Y56" s="54">
        <v>178.74</v>
      </c>
      <c r="Z56" s="54">
        <v>322.66000000000003</v>
      </c>
      <c r="AA56" s="54">
        <f t="shared" si="15"/>
        <v>501.40000000000003</v>
      </c>
      <c r="AB56" s="54">
        <v>357.48</v>
      </c>
      <c r="AC56" s="54">
        <v>645.32000000000005</v>
      </c>
      <c r="AD56" s="54">
        <f t="shared" si="16"/>
        <v>1002.8000000000001</v>
      </c>
      <c r="AE56" s="54">
        <v>611.20000000000005</v>
      </c>
      <c r="AF56" s="56">
        <v>1206.4199999999998</v>
      </c>
      <c r="AG56" s="54">
        <f t="shared" si="3"/>
        <v>1817.62</v>
      </c>
    </row>
    <row r="57" spans="1:33" ht="28.8" x14ac:dyDescent="0.3">
      <c r="A57" s="51" t="s">
        <v>333</v>
      </c>
      <c r="B57" s="51" t="s">
        <v>342</v>
      </c>
      <c r="C57" s="17">
        <v>10</v>
      </c>
      <c r="D57" s="51" t="s">
        <v>341</v>
      </c>
      <c r="E57" s="52" t="s">
        <v>338</v>
      </c>
      <c r="F57" s="51" t="s">
        <v>345</v>
      </c>
      <c r="G57" s="51" t="s">
        <v>344</v>
      </c>
      <c r="H57" s="51" t="s">
        <v>344</v>
      </c>
      <c r="I57" s="51" t="s">
        <v>344</v>
      </c>
      <c r="J57" s="54">
        <v>191.76</v>
      </c>
      <c r="K57" s="54">
        <v>318.22000000000003</v>
      </c>
      <c r="L57" s="54">
        <f t="shared" si="0"/>
        <v>509.98</v>
      </c>
      <c r="M57" s="54" t="s">
        <v>344</v>
      </c>
      <c r="N57" s="54" t="s">
        <v>344</v>
      </c>
      <c r="O57" s="54" t="s">
        <v>344</v>
      </c>
      <c r="P57" s="54" t="s">
        <v>344</v>
      </c>
      <c r="Q57" s="54" t="s">
        <v>344</v>
      </c>
      <c r="R57" s="54" t="s">
        <v>344</v>
      </c>
      <c r="S57" s="54">
        <v>333.6</v>
      </c>
      <c r="T57" s="54">
        <v>584.36</v>
      </c>
      <c r="U57" s="54">
        <f t="shared" si="2"/>
        <v>917.96</v>
      </c>
      <c r="V57" s="54" t="s">
        <v>344</v>
      </c>
      <c r="W57" s="54" t="s">
        <v>344</v>
      </c>
      <c r="X57" s="54" t="s">
        <v>344</v>
      </c>
      <c r="Y57" s="54">
        <v>141.84</v>
      </c>
      <c r="Z57" s="54">
        <v>266.14000000000004</v>
      </c>
      <c r="AA57" s="54">
        <f t="shared" si="15"/>
        <v>407.98</v>
      </c>
      <c r="AB57" s="54">
        <v>283.68</v>
      </c>
      <c r="AC57" s="54">
        <v>532.28000000000009</v>
      </c>
      <c r="AD57" s="54">
        <f t="shared" si="16"/>
        <v>815.96</v>
      </c>
      <c r="AE57" s="54">
        <v>482.56</v>
      </c>
      <c r="AF57" s="56">
        <v>996.19999999999982</v>
      </c>
      <c r="AG57" s="54">
        <f t="shared" si="3"/>
        <v>1478.7599999999998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pane ySplit="1" topLeftCell="A2" activePane="bottomLeft" state="frozen"/>
      <selection pane="bottomLeft" activeCell="C12" sqref="C12"/>
    </sheetView>
  </sheetViews>
  <sheetFormatPr defaultRowHeight="14.4" x14ac:dyDescent="0.3"/>
  <cols>
    <col min="1" max="1" width="5.44140625" style="5" bestFit="1" customWidth="1"/>
    <col min="2" max="2" width="11.33203125" style="5" customWidth="1"/>
    <col min="3" max="3" width="31.5546875" style="4" bestFit="1" customWidth="1"/>
    <col min="4" max="4" width="8.6640625" style="4" bestFit="1" customWidth="1"/>
    <col min="5" max="5" width="12.5546875" style="6" bestFit="1" customWidth="1"/>
    <col min="6" max="6" width="2.5546875" style="6" customWidth="1"/>
    <col min="7" max="7" width="8.6640625" style="4" bestFit="1" customWidth="1"/>
    <col min="8" max="8" width="12.5546875" style="4" bestFit="1" customWidth="1"/>
    <col min="9" max="9" width="8.44140625" style="4" bestFit="1" customWidth="1"/>
  </cols>
  <sheetData>
    <row r="1" spans="1:9" ht="40.200000000000003" x14ac:dyDescent="0.3">
      <c r="A1" s="68" t="s">
        <v>162</v>
      </c>
      <c r="B1" s="66" t="s">
        <v>163</v>
      </c>
      <c r="C1" s="66" t="s">
        <v>0</v>
      </c>
      <c r="D1" s="67" t="s">
        <v>213</v>
      </c>
      <c r="E1" s="66" t="s">
        <v>1</v>
      </c>
      <c r="F1" s="66"/>
      <c r="G1" s="66" t="s">
        <v>214</v>
      </c>
      <c r="H1" s="66" t="s">
        <v>2</v>
      </c>
      <c r="I1" s="66" t="s">
        <v>3</v>
      </c>
    </row>
    <row r="2" spans="1:9" ht="27" x14ac:dyDescent="0.3">
      <c r="A2" s="2">
        <v>10</v>
      </c>
      <c r="B2" s="1" t="s">
        <v>167</v>
      </c>
      <c r="C2" s="1" t="s">
        <v>10</v>
      </c>
      <c r="D2" s="3" t="s">
        <v>215</v>
      </c>
      <c r="E2" s="1" t="s">
        <v>11</v>
      </c>
      <c r="F2" s="1"/>
      <c r="G2" s="1" t="s">
        <v>216</v>
      </c>
      <c r="H2" s="1" t="s">
        <v>12</v>
      </c>
      <c r="I2" s="1">
        <v>553111</v>
      </c>
    </row>
    <row r="3" spans="1:9" ht="27" x14ac:dyDescent="0.3">
      <c r="A3" s="2">
        <v>10</v>
      </c>
      <c r="B3" s="1" t="s">
        <v>164</v>
      </c>
      <c r="C3" s="1" t="s">
        <v>4</v>
      </c>
      <c r="D3" s="3" t="s">
        <v>217</v>
      </c>
      <c r="E3" s="1" t="s">
        <v>5</v>
      </c>
      <c r="F3" s="1"/>
      <c r="G3" s="1" t="s">
        <v>218</v>
      </c>
      <c r="H3" s="1" t="s">
        <v>6</v>
      </c>
      <c r="I3" s="1">
        <v>553128</v>
      </c>
    </row>
    <row r="4" spans="1:9" ht="27" x14ac:dyDescent="0.3">
      <c r="A4" s="2">
        <v>10</v>
      </c>
      <c r="B4" s="1" t="s">
        <v>165</v>
      </c>
      <c r="C4" s="1" t="s">
        <v>7</v>
      </c>
      <c r="D4" s="3" t="s">
        <v>220</v>
      </c>
      <c r="E4" s="1" t="s">
        <v>8</v>
      </c>
      <c r="F4" s="1"/>
      <c r="G4" s="1" t="s">
        <v>219</v>
      </c>
      <c r="H4" s="1" t="s">
        <v>9</v>
      </c>
      <c r="I4" s="1">
        <v>553123</v>
      </c>
    </row>
    <row r="5" spans="1:9" ht="27" x14ac:dyDescent="0.3">
      <c r="A5" s="2">
        <v>10</v>
      </c>
      <c r="B5" s="1" t="s">
        <v>165</v>
      </c>
      <c r="C5" s="1" t="s">
        <v>16</v>
      </c>
      <c r="D5" s="3" t="s">
        <v>220</v>
      </c>
      <c r="E5" s="1" t="s">
        <v>8</v>
      </c>
      <c r="F5" s="1"/>
      <c r="G5" s="1" t="s">
        <v>219</v>
      </c>
      <c r="H5" s="1" t="s">
        <v>9</v>
      </c>
      <c r="I5" s="1">
        <v>553123</v>
      </c>
    </row>
    <row r="6" spans="1:9" ht="27" x14ac:dyDescent="0.3">
      <c r="A6" s="2">
        <v>10</v>
      </c>
      <c r="B6" s="1" t="s">
        <v>165</v>
      </c>
      <c r="C6" s="1" t="s">
        <v>17</v>
      </c>
      <c r="D6" s="3" t="s">
        <v>220</v>
      </c>
      <c r="E6" s="1" t="s">
        <v>8</v>
      </c>
      <c r="F6" s="1"/>
      <c r="G6" s="1" t="s">
        <v>219</v>
      </c>
      <c r="H6" s="1" t="s">
        <v>9</v>
      </c>
      <c r="I6" s="1">
        <v>553123</v>
      </c>
    </row>
    <row r="7" spans="1:9" ht="27" x14ac:dyDescent="0.3">
      <c r="A7" s="2">
        <v>10</v>
      </c>
      <c r="B7" s="1" t="s">
        <v>176</v>
      </c>
      <c r="C7" s="1" t="s">
        <v>18</v>
      </c>
      <c r="D7" s="3" t="s">
        <v>223</v>
      </c>
      <c r="E7" s="1" t="s">
        <v>19</v>
      </c>
      <c r="F7" s="1"/>
      <c r="G7" s="1" t="s">
        <v>224</v>
      </c>
      <c r="H7" s="1" t="s">
        <v>20</v>
      </c>
      <c r="I7" s="1">
        <v>553140</v>
      </c>
    </row>
    <row r="8" spans="1:9" ht="27" x14ac:dyDescent="0.3">
      <c r="A8" s="2">
        <v>10</v>
      </c>
      <c r="B8" s="1" t="s">
        <v>166</v>
      </c>
      <c r="C8" s="1" t="s">
        <v>13</v>
      </c>
      <c r="D8" s="3" t="s">
        <v>221</v>
      </c>
      <c r="E8" s="1" t="s">
        <v>14</v>
      </c>
      <c r="F8" s="1"/>
      <c r="G8" s="1" t="s">
        <v>222</v>
      </c>
      <c r="H8" s="1" t="s">
        <v>15</v>
      </c>
      <c r="I8" s="1">
        <v>553116</v>
      </c>
    </row>
    <row r="9" spans="1:9" ht="27" x14ac:dyDescent="0.3">
      <c r="A9" s="2">
        <v>11</v>
      </c>
      <c r="B9" s="1" t="s">
        <v>168</v>
      </c>
      <c r="C9" s="1" t="s">
        <v>21</v>
      </c>
      <c r="D9" s="3" t="s">
        <v>225</v>
      </c>
      <c r="E9" s="1" t="s">
        <v>22</v>
      </c>
      <c r="F9" s="1"/>
      <c r="G9" s="1"/>
      <c r="H9" s="1"/>
      <c r="I9" s="1"/>
    </row>
    <row r="10" spans="1:9" ht="27" x14ac:dyDescent="0.3">
      <c r="A10" s="2">
        <v>11</v>
      </c>
      <c r="B10" s="1" t="s">
        <v>169</v>
      </c>
      <c r="C10" s="1" t="s">
        <v>23</v>
      </c>
      <c r="D10" s="3" t="s">
        <v>226</v>
      </c>
      <c r="E10" s="1" t="s">
        <v>22</v>
      </c>
      <c r="F10" s="1"/>
      <c r="G10" s="1"/>
      <c r="H10" s="1"/>
      <c r="I10" s="1"/>
    </row>
    <row r="11" spans="1:9" ht="27" x14ac:dyDescent="0.3">
      <c r="A11" s="2">
        <v>14</v>
      </c>
      <c r="B11" s="1" t="s">
        <v>175</v>
      </c>
      <c r="C11" s="1" t="s">
        <v>24</v>
      </c>
      <c r="D11" s="3" t="s">
        <v>227</v>
      </c>
      <c r="E11" s="1" t="s">
        <v>25</v>
      </c>
      <c r="F11" s="1"/>
      <c r="G11" s="1"/>
      <c r="H11" s="1"/>
      <c r="I11" s="1"/>
    </row>
    <row r="12" spans="1:9" s="13" customFormat="1" ht="27" x14ac:dyDescent="0.3">
      <c r="A12" s="2">
        <v>20</v>
      </c>
      <c r="B12" s="1" t="s">
        <v>272</v>
      </c>
      <c r="C12" s="1" t="s">
        <v>27</v>
      </c>
      <c r="D12" s="3"/>
      <c r="E12" s="1"/>
      <c r="F12" s="1"/>
      <c r="G12" s="1" t="s">
        <v>273</v>
      </c>
      <c r="H12" s="1" t="s">
        <v>29</v>
      </c>
      <c r="I12" s="1">
        <v>553201</v>
      </c>
    </row>
    <row r="13" spans="1:9" s="13" customFormat="1" ht="27" x14ac:dyDescent="0.3">
      <c r="A13" s="2">
        <v>20</v>
      </c>
      <c r="B13" s="1" t="s">
        <v>275</v>
      </c>
      <c r="C13" s="1" t="s">
        <v>31</v>
      </c>
      <c r="D13" s="3"/>
      <c r="E13" s="1"/>
      <c r="F13" s="1"/>
      <c r="G13" s="1" t="s">
        <v>273</v>
      </c>
      <c r="H13" s="1" t="s">
        <v>29</v>
      </c>
      <c r="I13" s="1">
        <v>553201</v>
      </c>
    </row>
    <row r="14" spans="1:9" s="13" customFormat="1" ht="27" x14ac:dyDescent="0.3">
      <c r="A14" s="2">
        <v>21</v>
      </c>
      <c r="B14" s="1" t="s">
        <v>199</v>
      </c>
      <c r="C14" s="1" t="s">
        <v>50</v>
      </c>
      <c r="D14" s="3" t="s">
        <v>271</v>
      </c>
      <c r="E14" s="1" t="s">
        <v>26</v>
      </c>
      <c r="F14" s="1"/>
      <c r="G14" s="1"/>
      <c r="H14" s="1"/>
      <c r="I14" s="1"/>
    </row>
    <row r="15" spans="1:9" s="13" customFormat="1" ht="27" x14ac:dyDescent="0.3">
      <c r="A15" s="2">
        <v>21</v>
      </c>
      <c r="B15" s="1" t="s">
        <v>200</v>
      </c>
      <c r="C15" s="1" t="s">
        <v>51</v>
      </c>
      <c r="D15" s="3" t="s">
        <v>271</v>
      </c>
      <c r="E15" s="1" t="s">
        <v>26</v>
      </c>
      <c r="F15" s="1"/>
      <c r="G15" s="1"/>
      <c r="H15" s="1"/>
      <c r="I15" s="1"/>
    </row>
    <row r="16" spans="1:9" s="13" customFormat="1" ht="27" x14ac:dyDescent="0.3">
      <c r="A16" s="2">
        <v>21</v>
      </c>
      <c r="B16" s="1" t="s">
        <v>201</v>
      </c>
      <c r="C16" s="1" t="s">
        <v>52</v>
      </c>
      <c r="D16" s="3" t="s">
        <v>271</v>
      </c>
      <c r="E16" s="1" t="s">
        <v>26</v>
      </c>
      <c r="F16" s="1"/>
      <c r="G16" s="1"/>
      <c r="H16" s="1"/>
      <c r="I16" s="1"/>
    </row>
    <row r="17" spans="1:9" ht="27" x14ac:dyDescent="0.3">
      <c r="A17" s="2">
        <v>21</v>
      </c>
      <c r="B17" s="1" t="s">
        <v>202</v>
      </c>
      <c r="C17" s="1" t="s">
        <v>53</v>
      </c>
      <c r="D17" s="3" t="s">
        <v>271</v>
      </c>
      <c r="E17" s="1" t="s">
        <v>26</v>
      </c>
      <c r="F17" s="1"/>
      <c r="G17" s="1"/>
      <c r="H17" s="1"/>
      <c r="I17" s="1"/>
    </row>
    <row r="18" spans="1:9" ht="27" x14ac:dyDescent="0.3">
      <c r="A18" s="2">
        <v>21</v>
      </c>
      <c r="B18" s="1" t="s">
        <v>203</v>
      </c>
      <c r="C18" s="1" t="s">
        <v>54</v>
      </c>
      <c r="D18" s="3" t="s">
        <v>271</v>
      </c>
      <c r="E18" s="1" t="s">
        <v>26</v>
      </c>
      <c r="F18" s="1"/>
      <c r="G18" s="1"/>
      <c r="H18" s="1"/>
      <c r="I18" s="1"/>
    </row>
    <row r="19" spans="1:9" ht="27" x14ac:dyDescent="0.3">
      <c r="A19" s="2">
        <v>21</v>
      </c>
      <c r="B19" s="1" t="s">
        <v>204</v>
      </c>
      <c r="C19" s="1" t="s">
        <v>55</v>
      </c>
      <c r="D19" s="3" t="s">
        <v>271</v>
      </c>
      <c r="E19" s="1" t="s">
        <v>26</v>
      </c>
      <c r="F19" s="1"/>
      <c r="G19" s="1"/>
      <c r="H19" s="1"/>
      <c r="I19" s="1"/>
    </row>
    <row r="20" spans="1:9" ht="27" x14ac:dyDescent="0.3">
      <c r="A20" s="2">
        <v>21</v>
      </c>
      <c r="B20" s="1" t="s">
        <v>205</v>
      </c>
      <c r="C20" s="1" t="s">
        <v>56</v>
      </c>
      <c r="D20" s="3" t="s">
        <v>271</v>
      </c>
      <c r="E20" s="1" t="s">
        <v>26</v>
      </c>
      <c r="F20" s="1"/>
      <c r="G20" s="1"/>
      <c r="H20" s="1"/>
      <c r="I20" s="1"/>
    </row>
    <row r="21" spans="1:9" ht="27" x14ac:dyDescent="0.3">
      <c r="A21" s="2">
        <v>21</v>
      </c>
      <c r="B21" s="1" t="s">
        <v>206</v>
      </c>
      <c r="C21" s="1" t="s">
        <v>57</v>
      </c>
      <c r="D21" s="3" t="s">
        <v>271</v>
      </c>
      <c r="E21" s="1" t="s">
        <v>26</v>
      </c>
      <c r="F21" s="1"/>
      <c r="G21" s="1"/>
      <c r="H21" s="1"/>
      <c r="I21" s="1"/>
    </row>
    <row r="22" spans="1:9" ht="27" x14ac:dyDescent="0.3">
      <c r="A22" s="2">
        <v>21</v>
      </c>
      <c r="B22" s="1" t="s">
        <v>208</v>
      </c>
      <c r="C22" s="1" t="s">
        <v>59</v>
      </c>
      <c r="D22" s="3" t="s">
        <v>271</v>
      </c>
      <c r="E22" s="1" t="s">
        <v>26</v>
      </c>
      <c r="F22" s="1"/>
      <c r="G22" s="1"/>
      <c r="H22" s="1"/>
      <c r="I22" s="1"/>
    </row>
    <row r="23" spans="1:9" ht="27" x14ac:dyDescent="0.3">
      <c r="A23" s="2">
        <v>21</v>
      </c>
      <c r="B23" s="1" t="s">
        <v>278</v>
      </c>
      <c r="C23" s="1" t="s">
        <v>279</v>
      </c>
      <c r="D23" s="3" t="s">
        <v>271</v>
      </c>
      <c r="E23" s="1" t="s">
        <v>26</v>
      </c>
      <c r="F23" s="1"/>
      <c r="G23" s="1"/>
      <c r="H23" s="1"/>
      <c r="I23" s="1"/>
    </row>
    <row r="24" spans="1:9" ht="27" x14ac:dyDescent="0.3">
      <c r="A24" s="2">
        <v>21</v>
      </c>
      <c r="B24" s="1" t="s">
        <v>207</v>
      </c>
      <c r="C24" s="1" t="s">
        <v>58</v>
      </c>
      <c r="D24" s="3" t="s">
        <v>271</v>
      </c>
      <c r="E24" s="1" t="s">
        <v>26</v>
      </c>
      <c r="F24" s="1"/>
      <c r="G24" s="1"/>
      <c r="H24" s="1"/>
      <c r="I24" s="1"/>
    </row>
    <row r="25" spans="1:9" ht="27" x14ac:dyDescent="0.3">
      <c r="A25" s="2">
        <v>23</v>
      </c>
      <c r="B25" s="1" t="s">
        <v>170</v>
      </c>
      <c r="C25" s="1" t="s">
        <v>30</v>
      </c>
      <c r="D25" s="3"/>
      <c r="E25" s="1"/>
      <c r="F25" s="1"/>
      <c r="G25" s="1" t="s">
        <v>274</v>
      </c>
      <c r="H25" s="1" t="s">
        <v>29</v>
      </c>
      <c r="I25" s="1">
        <v>553201</v>
      </c>
    </row>
    <row r="26" spans="1:9" ht="27" x14ac:dyDescent="0.3">
      <c r="A26" s="2">
        <v>25</v>
      </c>
      <c r="B26" s="1" t="s">
        <v>268</v>
      </c>
      <c r="C26" s="1" t="s">
        <v>43</v>
      </c>
      <c r="D26" s="3" t="s">
        <v>264</v>
      </c>
      <c r="E26" s="1" t="s">
        <v>37</v>
      </c>
      <c r="F26" s="1"/>
      <c r="G26" s="1"/>
      <c r="H26" s="1"/>
      <c r="I26" s="1"/>
    </row>
    <row r="27" spans="1:9" ht="27" x14ac:dyDescent="0.3">
      <c r="A27" s="2">
        <v>25</v>
      </c>
      <c r="B27" s="1" t="s">
        <v>269</v>
      </c>
      <c r="C27" s="1" t="s">
        <v>44</v>
      </c>
      <c r="D27" s="3" t="s">
        <v>264</v>
      </c>
      <c r="E27" s="1" t="s">
        <v>37</v>
      </c>
      <c r="F27" s="1"/>
      <c r="G27" s="1"/>
      <c r="H27" s="1"/>
      <c r="I27" s="1"/>
    </row>
    <row r="28" spans="1:9" ht="27" x14ac:dyDescent="0.3">
      <c r="A28" s="2">
        <v>25</v>
      </c>
      <c r="B28" s="1" t="s">
        <v>269</v>
      </c>
      <c r="C28" s="1" t="s">
        <v>45</v>
      </c>
      <c r="D28" s="3" t="s">
        <v>264</v>
      </c>
      <c r="E28" s="1" t="s">
        <v>37</v>
      </c>
      <c r="F28" s="1"/>
      <c r="G28" s="1"/>
      <c r="H28" s="1"/>
      <c r="I28" s="1"/>
    </row>
    <row r="29" spans="1:9" ht="27" x14ac:dyDescent="0.3">
      <c r="A29" s="2">
        <v>25</v>
      </c>
      <c r="B29" s="1" t="s">
        <v>269</v>
      </c>
      <c r="C29" s="1" t="s">
        <v>46</v>
      </c>
      <c r="D29" s="3" t="s">
        <v>264</v>
      </c>
      <c r="E29" s="1" t="s">
        <v>37</v>
      </c>
      <c r="F29" s="1"/>
      <c r="G29" s="1"/>
      <c r="H29" s="1"/>
      <c r="I29" s="1"/>
    </row>
    <row r="30" spans="1:9" ht="27" x14ac:dyDescent="0.3">
      <c r="A30" s="2">
        <v>25</v>
      </c>
      <c r="B30" s="1" t="s">
        <v>266</v>
      </c>
      <c r="C30" s="1" t="s">
        <v>41</v>
      </c>
      <c r="D30" s="3" t="s">
        <v>264</v>
      </c>
      <c r="E30" s="1" t="s">
        <v>37</v>
      </c>
      <c r="F30" s="1"/>
      <c r="G30" s="1"/>
      <c r="H30" s="1"/>
      <c r="I30" s="1"/>
    </row>
    <row r="31" spans="1:9" ht="27" x14ac:dyDescent="0.3">
      <c r="A31" s="2">
        <v>25</v>
      </c>
      <c r="B31" s="1" t="s">
        <v>267</v>
      </c>
      <c r="C31" s="1" t="s">
        <v>42</v>
      </c>
      <c r="D31" s="3" t="s">
        <v>264</v>
      </c>
      <c r="E31" s="1" t="s">
        <v>37</v>
      </c>
      <c r="F31" s="1"/>
      <c r="G31" s="1"/>
      <c r="H31" s="1"/>
      <c r="I31" s="1"/>
    </row>
    <row r="32" spans="1:9" ht="27" x14ac:dyDescent="0.3">
      <c r="A32" s="2">
        <v>27</v>
      </c>
      <c r="B32" s="1" t="s">
        <v>258</v>
      </c>
      <c r="C32" s="1" t="s">
        <v>259</v>
      </c>
      <c r="D32" s="3" t="s">
        <v>262</v>
      </c>
      <c r="E32" s="1" t="s">
        <v>26</v>
      </c>
      <c r="F32" s="1"/>
      <c r="G32" s="1"/>
      <c r="H32" s="1"/>
      <c r="I32" s="1"/>
    </row>
    <row r="33" spans="1:9" ht="27" x14ac:dyDescent="0.3">
      <c r="A33" s="2">
        <v>27</v>
      </c>
      <c r="B33" s="1" t="s">
        <v>260</v>
      </c>
      <c r="C33" s="1" t="s">
        <v>261</v>
      </c>
      <c r="D33" s="3" t="s">
        <v>262</v>
      </c>
      <c r="E33" s="1" t="s">
        <v>26</v>
      </c>
      <c r="F33" s="1"/>
      <c r="G33" s="1"/>
      <c r="H33" s="1"/>
      <c r="I33" s="1"/>
    </row>
    <row r="34" spans="1:9" ht="27" x14ac:dyDescent="0.3">
      <c r="A34" s="2">
        <v>28</v>
      </c>
      <c r="B34" s="1" t="s">
        <v>209</v>
      </c>
      <c r="C34" s="1" t="s">
        <v>47</v>
      </c>
      <c r="D34" s="3" t="s">
        <v>270</v>
      </c>
      <c r="E34" s="1" t="s">
        <v>37</v>
      </c>
      <c r="F34" s="1"/>
      <c r="G34" s="1"/>
      <c r="H34" s="1"/>
      <c r="I34" s="1"/>
    </row>
    <row r="35" spans="1:9" ht="27" x14ac:dyDescent="0.3">
      <c r="A35" s="2">
        <v>28</v>
      </c>
      <c r="B35" s="1" t="s">
        <v>209</v>
      </c>
      <c r="C35" s="1" t="s">
        <v>48</v>
      </c>
      <c r="D35" s="3" t="s">
        <v>270</v>
      </c>
      <c r="E35" s="1" t="s">
        <v>37</v>
      </c>
      <c r="F35" s="1"/>
      <c r="G35" s="1"/>
      <c r="H35" s="1"/>
      <c r="I35" s="1"/>
    </row>
    <row r="36" spans="1:9" ht="27" x14ac:dyDescent="0.3">
      <c r="A36" s="2">
        <v>28</v>
      </c>
      <c r="B36" s="1" t="s">
        <v>209</v>
      </c>
      <c r="C36" s="1" t="s">
        <v>49</v>
      </c>
      <c r="D36" s="3" t="s">
        <v>270</v>
      </c>
      <c r="E36" s="1" t="s">
        <v>37</v>
      </c>
      <c r="F36" s="1"/>
      <c r="G36" s="1"/>
      <c r="H36" s="1"/>
      <c r="I36" s="1"/>
    </row>
    <row r="37" spans="1:9" ht="27" x14ac:dyDescent="0.3">
      <c r="A37" s="2">
        <v>30</v>
      </c>
      <c r="B37" s="1" t="s">
        <v>210</v>
      </c>
      <c r="C37" s="1" t="s">
        <v>34</v>
      </c>
      <c r="D37" s="3" t="s">
        <v>277</v>
      </c>
      <c r="E37" s="1" t="s">
        <v>35</v>
      </c>
      <c r="F37" s="1"/>
      <c r="G37" s="1"/>
      <c r="H37" s="1"/>
      <c r="I37" s="1"/>
    </row>
    <row r="38" spans="1:9" ht="27" x14ac:dyDescent="0.3">
      <c r="A38" s="2">
        <v>31</v>
      </c>
      <c r="B38" s="1" t="s">
        <v>198</v>
      </c>
      <c r="C38" s="1" t="s">
        <v>32</v>
      </c>
      <c r="D38" s="3" t="s">
        <v>276</v>
      </c>
      <c r="E38" s="1" t="s">
        <v>33</v>
      </c>
      <c r="F38" s="1"/>
      <c r="G38" s="1"/>
      <c r="H38" s="1"/>
      <c r="I38" s="1"/>
    </row>
    <row r="39" spans="1:9" ht="27" x14ac:dyDescent="0.3">
      <c r="A39" s="2" t="s">
        <v>182</v>
      </c>
      <c r="B39" s="1" t="s">
        <v>183</v>
      </c>
      <c r="C39" s="1" t="s">
        <v>147</v>
      </c>
      <c r="D39" s="3" t="s">
        <v>228</v>
      </c>
      <c r="E39" s="1" t="s">
        <v>148</v>
      </c>
      <c r="F39" s="1"/>
      <c r="G39" s="1"/>
      <c r="H39" s="1"/>
      <c r="I39" s="1"/>
    </row>
    <row r="40" spans="1:9" ht="27" x14ac:dyDescent="0.3">
      <c r="A40" s="2" t="s">
        <v>188</v>
      </c>
      <c r="B40" s="1" t="s">
        <v>189</v>
      </c>
      <c r="C40" s="1" t="s">
        <v>153</v>
      </c>
      <c r="D40" s="3" t="s">
        <v>256</v>
      </c>
      <c r="E40" s="1" t="s">
        <v>154</v>
      </c>
      <c r="F40" s="1"/>
      <c r="G40" s="1"/>
      <c r="H40" s="1"/>
      <c r="I40" s="1"/>
    </row>
    <row r="41" spans="1:9" ht="27" x14ac:dyDescent="0.3">
      <c r="A41" s="2" t="s">
        <v>184</v>
      </c>
      <c r="B41" s="1" t="s">
        <v>185</v>
      </c>
      <c r="C41" s="1" t="s">
        <v>149</v>
      </c>
      <c r="D41" s="3" t="s">
        <v>229</v>
      </c>
      <c r="E41" s="1" t="s">
        <v>150</v>
      </c>
      <c r="F41" s="1"/>
      <c r="G41" s="1"/>
      <c r="H41" s="1"/>
      <c r="I41" s="1"/>
    </row>
    <row r="42" spans="1:9" ht="27" x14ac:dyDescent="0.3">
      <c r="A42" s="2" t="s">
        <v>254</v>
      </c>
      <c r="B42" s="1" t="s">
        <v>255</v>
      </c>
      <c r="C42" s="1" t="s">
        <v>155</v>
      </c>
      <c r="D42" s="3" t="s">
        <v>257</v>
      </c>
      <c r="E42" s="1" t="s">
        <v>154</v>
      </c>
      <c r="F42" s="1"/>
      <c r="G42" s="1"/>
      <c r="H42" s="1"/>
      <c r="I42" s="1"/>
    </row>
    <row r="43" spans="1:9" ht="27" x14ac:dyDescent="0.3">
      <c r="A43" s="2" t="s">
        <v>171</v>
      </c>
      <c r="B43" s="1" t="s">
        <v>265</v>
      </c>
      <c r="C43" s="1" t="s">
        <v>36</v>
      </c>
      <c r="D43" s="3" t="s">
        <v>264</v>
      </c>
      <c r="E43" s="1" t="s">
        <v>37</v>
      </c>
      <c r="F43" s="1"/>
      <c r="G43" s="1"/>
      <c r="H43" s="1"/>
      <c r="I43" s="1"/>
    </row>
    <row r="44" spans="1:9" ht="27" x14ac:dyDescent="0.3">
      <c r="A44" s="2" t="s">
        <v>171</v>
      </c>
      <c r="B44" s="1" t="s">
        <v>172</v>
      </c>
      <c r="C44" s="1" t="s">
        <v>40</v>
      </c>
      <c r="D44" s="3" t="s">
        <v>264</v>
      </c>
      <c r="E44" s="1" t="s">
        <v>37</v>
      </c>
      <c r="F44" s="1"/>
      <c r="G44" s="1"/>
      <c r="H44" s="1"/>
      <c r="I44" s="1"/>
    </row>
    <row r="45" spans="1:9" ht="27" x14ac:dyDescent="0.3">
      <c r="A45" s="2" t="s">
        <v>171</v>
      </c>
      <c r="B45" s="1" t="s">
        <v>173</v>
      </c>
      <c r="C45" s="1" t="s">
        <v>38</v>
      </c>
      <c r="D45" s="3" t="s">
        <v>264</v>
      </c>
      <c r="E45" s="1" t="s">
        <v>37</v>
      </c>
      <c r="F45" s="1"/>
      <c r="G45" s="1"/>
      <c r="H45" s="1"/>
      <c r="I45" s="1"/>
    </row>
    <row r="46" spans="1:9" ht="27" x14ac:dyDescent="0.3">
      <c r="A46" s="2" t="s">
        <v>171</v>
      </c>
      <c r="B46" s="1" t="s">
        <v>174</v>
      </c>
      <c r="C46" s="1" t="s">
        <v>39</v>
      </c>
      <c r="D46" s="3" t="s">
        <v>264</v>
      </c>
      <c r="E46" s="1" t="s">
        <v>37</v>
      </c>
      <c r="F46" s="1"/>
      <c r="G46" s="1"/>
      <c r="H46" s="1"/>
      <c r="I46" s="1"/>
    </row>
    <row r="47" spans="1:9" ht="27" x14ac:dyDescent="0.3">
      <c r="A47" s="2" t="s">
        <v>186</v>
      </c>
      <c r="B47" s="1" t="s">
        <v>187</v>
      </c>
      <c r="C47" s="1" t="s">
        <v>151</v>
      </c>
      <c r="D47" s="3" t="s">
        <v>230</v>
      </c>
      <c r="E47" s="1" t="s">
        <v>152</v>
      </c>
      <c r="F47" s="1"/>
      <c r="G47" s="1"/>
      <c r="H47" s="1"/>
      <c r="I47" s="1"/>
    </row>
    <row r="48" spans="1:9" ht="27" x14ac:dyDescent="0.3">
      <c r="A48" s="2" t="s">
        <v>177</v>
      </c>
      <c r="B48" s="1" t="s">
        <v>178</v>
      </c>
      <c r="C48" s="1" t="s">
        <v>60</v>
      </c>
      <c r="D48" s="3" t="s">
        <v>263</v>
      </c>
      <c r="E48" s="1" t="s">
        <v>61</v>
      </c>
      <c r="F48" s="1"/>
      <c r="G48" s="1"/>
      <c r="H48" s="1"/>
      <c r="I48" s="1"/>
    </row>
    <row r="49" spans="1:9" ht="27" x14ac:dyDescent="0.3">
      <c r="A49" s="2" t="s">
        <v>177</v>
      </c>
      <c r="B49" s="1" t="s">
        <v>179</v>
      </c>
      <c r="C49" s="1" t="s">
        <v>62</v>
      </c>
      <c r="D49" s="3" t="s">
        <v>263</v>
      </c>
      <c r="E49" s="1" t="s">
        <v>61</v>
      </c>
      <c r="F49" s="1"/>
      <c r="G49" s="1"/>
      <c r="H49" s="1"/>
      <c r="I49" s="1"/>
    </row>
    <row r="50" spans="1:9" ht="27" x14ac:dyDescent="0.3">
      <c r="A50" s="2" t="s">
        <v>177</v>
      </c>
      <c r="B50" s="1" t="s">
        <v>180</v>
      </c>
      <c r="C50" s="1" t="s">
        <v>63</v>
      </c>
      <c r="D50" s="3" t="s">
        <v>263</v>
      </c>
      <c r="E50" s="1" t="s">
        <v>61</v>
      </c>
      <c r="F50" s="1"/>
      <c r="G50" s="1"/>
      <c r="H50" s="1"/>
      <c r="I50" s="1"/>
    </row>
    <row r="51" spans="1:9" ht="27" x14ac:dyDescent="0.3">
      <c r="A51" s="2" t="s">
        <v>177</v>
      </c>
      <c r="B51" s="1" t="s">
        <v>181</v>
      </c>
      <c r="C51" s="1" t="s">
        <v>64</v>
      </c>
      <c r="D51" s="3" t="s">
        <v>263</v>
      </c>
      <c r="E51" s="1" t="s">
        <v>61</v>
      </c>
      <c r="F51" s="1"/>
      <c r="G51" s="1"/>
      <c r="H51" s="1"/>
      <c r="I51" s="1"/>
    </row>
    <row r="52" spans="1:9" ht="27" x14ac:dyDescent="0.3">
      <c r="A52" s="2" t="s">
        <v>231</v>
      </c>
      <c r="B52" s="1" t="s">
        <v>232</v>
      </c>
      <c r="C52" s="1" t="s">
        <v>233</v>
      </c>
      <c r="D52" s="3" t="s">
        <v>253</v>
      </c>
      <c r="E52" s="1" t="s">
        <v>252</v>
      </c>
      <c r="F52" s="1"/>
      <c r="G52" s="1"/>
      <c r="H52" s="1"/>
      <c r="I52" s="1"/>
    </row>
    <row r="53" spans="1:9" ht="27" x14ac:dyDescent="0.3">
      <c r="A53" s="2" t="s">
        <v>231</v>
      </c>
      <c r="B53" s="1" t="s">
        <v>234</v>
      </c>
      <c r="C53" s="1" t="s">
        <v>235</v>
      </c>
      <c r="D53" s="3" t="s">
        <v>253</v>
      </c>
      <c r="E53" s="1" t="s">
        <v>252</v>
      </c>
      <c r="F53" s="1"/>
      <c r="G53" s="1"/>
      <c r="H53" s="1"/>
      <c r="I53" s="1"/>
    </row>
    <row r="54" spans="1:9" ht="27" x14ac:dyDescent="0.3">
      <c r="A54" s="2" t="s">
        <v>231</v>
      </c>
      <c r="B54" s="1" t="s">
        <v>236</v>
      </c>
      <c r="C54" s="1" t="s">
        <v>237</v>
      </c>
      <c r="D54" s="3" t="s">
        <v>253</v>
      </c>
      <c r="E54" s="1" t="s">
        <v>252</v>
      </c>
      <c r="F54" s="1"/>
      <c r="G54" s="1"/>
      <c r="H54" s="1"/>
      <c r="I54" s="1"/>
    </row>
    <row r="55" spans="1:9" ht="27" x14ac:dyDescent="0.3">
      <c r="A55" s="2" t="s">
        <v>231</v>
      </c>
      <c r="B55" s="1" t="s">
        <v>238</v>
      </c>
      <c r="C55" s="1" t="s">
        <v>239</v>
      </c>
      <c r="D55" s="3" t="s">
        <v>253</v>
      </c>
      <c r="E55" s="1" t="s">
        <v>252</v>
      </c>
      <c r="F55" s="1"/>
      <c r="G55" s="1"/>
      <c r="H55" s="1"/>
      <c r="I55" s="1"/>
    </row>
    <row r="56" spans="1:9" ht="27" x14ac:dyDescent="0.3">
      <c r="A56" s="2" t="s">
        <v>231</v>
      </c>
      <c r="B56" s="1" t="s">
        <v>240</v>
      </c>
      <c r="C56" s="1" t="s">
        <v>241</v>
      </c>
      <c r="D56" s="3" t="s">
        <v>253</v>
      </c>
      <c r="E56" s="1" t="s">
        <v>252</v>
      </c>
      <c r="F56" s="1"/>
      <c r="G56" s="1"/>
      <c r="H56" s="1"/>
      <c r="I56" s="1"/>
    </row>
    <row r="57" spans="1:9" ht="27" x14ac:dyDescent="0.3">
      <c r="A57" s="2" t="s">
        <v>231</v>
      </c>
      <c r="B57" s="1" t="s">
        <v>242</v>
      </c>
      <c r="C57" s="1" t="s">
        <v>243</v>
      </c>
      <c r="D57" s="3" t="s">
        <v>253</v>
      </c>
      <c r="E57" s="1" t="s">
        <v>252</v>
      </c>
      <c r="F57" s="1"/>
      <c r="G57" s="1"/>
      <c r="H57" s="1"/>
      <c r="I57" s="1"/>
    </row>
    <row r="58" spans="1:9" ht="27" x14ac:dyDescent="0.3">
      <c r="A58" s="2" t="s">
        <v>231</v>
      </c>
      <c r="B58" s="1" t="s">
        <v>244</v>
      </c>
      <c r="C58" s="1" t="s">
        <v>245</v>
      </c>
      <c r="D58" s="3" t="s">
        <v>253</v>
      </c>
      <c r="E58" s="1" t="s">
        <v>252</v>
      </c>
      <c r="F58" s="1"/>
      <c r="G58" s="1"/>
      <c r="H58" s="1"/>
      <c r="I58" s="1"/>
    </row>
    <row r="59" spans="1:9" ht="27" x14ac:dyDescent="0.3">
      <c r="A59" s="2" t="s">
        <v>231</v>
      </c>
      <c r="B59" s="1" t="s">
        <v>246</v>
      </c>
      <c r="C59" s="1" t="s">
        <v>247</v>
      </c>
      <c r="D59" s="3" t="s">
        <v>253</v>
      </c>
      <c r="E59" s="1" t="s">
        <v>252</v>
      </c>
      <c r="F59" s="1"/>
      <c r="G59" s="1"/>
      <c r="H59" s="1"/>
      <c r="I59" s="1"/>
    </row>
    <row r="60" spans="1:9" ht="27" x14ac:dyDescent="0.3">
      <c r="A60" s="2" t="s">
        <v>231</v>
      </c>
      <c r="B60" s="1" t="s">
        <v>248</v>
      </c>
      <c r="C60" s="1" t="s">
        <v>249</v>
      </c>
      <c r="D60" s="3" t="s">
        <v>253</v>
      </c>
      <c r="E60" s="1" t="s">
        <v>252</v>
      </c>
      <c r="F60" s="1"/>
      <c r="G60" s="1"/>
      <c r="H60" s="1"/>
      <c r="I60" s="1"/>
    </row>
    <row r="61" spans="1:9" ht="27" x14ac:dyDescent="0.3">
      <c r="A61" s="2" t="s">
        <v>231</v>
      </c>
      <c r="B61" s="1" t="s">
        <v>250</v>
      </c>
      <c r="C61" s="1" t="s">
        <v>251</v>
      </c>
      <c r="D61" s="3" t="s">
        <v>253</v>
      </c>
      <c r="E61" s="1" t="s">
        <v>252</v>
      </c>
      <c r="F61" s="1"/>
      <c r="G61" s="1"/>
      <c r="H61" s="1"/>
      <c r="I61" s="1"/>
    </row>
  </sheetData>
  <sortState ref="A2:H61">
    <sortCondition ref="A2:A61"/>
    <sortCondition ref="B2:B61"/>
  </sortState>
  <printOptions horizontalCentered="1"/>
  <pageMargins left="0" right="0"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election activeCell="D22" sqref="D22"/>
    </sheetView>
  </sheetViews>
  <sheetFormatPr defaultRowHeight="14.4" x14ac:dyDescent="0.3"/>
  <cols>
    <col min="1" max="1" width="75.109375" customWidth="1"/>
    <col min="2" max="2" width="22.109375" bestFit="1" customWidth="1"/>
    <col min="3" max="3" width="17" bestFit="1" customWidth="1"/>
    <col min="4" max="4" width="5.44140625" bestFit="1" customWidth="1"/>
    <col min="5" max="5" width="21.33203125" customWidth="1"/>
  </cols>
  <sheetData>
    <row r="1" spans="1:8" s="25" customFormat="1" ht="28.2" thickBot="1" x14ac:dyDescent="0.35">
      <c r="A1" s="26" t="s">
        <v>290</v>
      </c>
      <c r="B1" s="26" t="s">
        <v>291</v>
      </c>
      <c r="C1" s="27" t="s">
        <v>292</v>
      </c>
      <c r="D1" s="26">
        <v>0.29099999999999998</v>
      </c>
    </row>
    <row r="2" spans="1:8" x14ac:dyDescent="0.3">
      <c r="A2" s="18" t="s">
        <v>280</v>
      </c>
      <c r="B2" s="19"/>
      <c r="C2" s="19"/>
      <c r="D2" s="19"/>
      <c r="E2" s="19"/>
      <c r="F2" s="19"/>
      <c r="G2" s="19"/>
      <c r="H2" s="19"/>
    </row>
    <row r="3" spans="1:8" x14ac:dyDescent="0.3">
      <c r="A3" s="20" t="s">
        <v>281</v>
      </c>
      <c r="B3" s="19"/>
      <c r="C3" s="19"/>
      <c r="D3" s="19"/>
      <c r="E3" s="19"/>
      <c r="F3" s="19"/>
      <c r="G3" s="19"/>
      <c r="H3" s="19"/>
    </row>
    <row r="4" spans="1:8" s="44" customFormat="1" ht="40.200000000000003" x14ac:dyDescent="0.3">
      <c r="A4" s="43" t="s">
        <v>282</v>
      </c>
      <c r="B4" s="22"/>
      <c r="C4" s="22"/>
      <c r="D4" s="22"/>
      <c r="E4" s="22"/>
      <c r="F4" s="22"/>
      <c r="G4" s="22"/>
      <c r="H4" s="22"/>
    </row>
    <row r="5" spans="1:8" x14ac:dyDescent="0.3">
      <c r="A5" s="23"/>
      <c r="B5" s="22"/>
      <c r="C5" s="22"/>
      <c r="D5" s="22"/>
      <c r="E5" s="22"/>
      <c r="F5" s="22"/>
      <c r="G5" s="22"/>
      <c r="H5" s="19"/>
    </row>
    <row r="6" spans="1:8" x14ac:dyDescent="0.3">
      <c r="A6" s="24" t="s">
        <v>283</v>
      </c>
      <c r="B6" s="22"/>
      <c r="C6" s="22"/>
      <c r="D6" s="22"/>
      <c r="E6" s="22"/>
      <c r="F6" s="22"/>
      <c r="G6" s="22"/>
      <c r="H6" s="19"/>
    </row>
    <row r="7" spans="1:8" x14ac:dyDescent="0.3">
      <c r="A7" s="18" t="s">
        <v>284</v>
      </c>
      <c r="B7" s="22"/>
      <c r="C7" s="22"/>
      <c r="D7" s="22"/>
      <c r="E7" s="22"/>
      <c r="F7" s="22"/>
      <c r="G7" s="22"/>
      <c r="H7" s="19"/>
    </row>
    <row r="8" spans="1:8" x14ac:dyDescent="0.3">
      <c r="A8" s="18" t="s">
        <v>285</v>
      </c>
      <c r="B8" s="22"/>
      <c r="C8" s="22"/>
      <c r="D8" s="22"/>
      <c r="E8" s="22"/>
      <c r="F8" s="22"/>
      <c r="G8" s="22"/>
      <c r="H8" s="19"/>
    </row>
    <row r="9" spans="1:8" x14ac:dyDescent="0.3">
      <c r="A9" s="18" t="s">
        <v>286</v>
      </c>
      <c r="B9" s="22"/>
      <c r="C9" s="22"/>
      <c r="D9" s="22"/>
      <c r="E9" s="22"/>
      <c r="F9" s="22"/>
      <c r="G9" s="22"/>
      <c r="H9" s="19"/>
    </row>
    <row r="10" spans="1:8" x14ac:dyDescent="0.3">
      <c r="A10" s="18" t="s">
        <v>287</v>
      </c>
      <c r="B10" s="22"/>
      <c r="C10" s="22"/>
      <c r="D10" s="22"/>
      <c r="E10" s="22"/>
      <c r="F10" s="22"/>
      <c r="G10" s="22"/>
      <c r="H10" s="19"/>
    </row>
    <row r="11" spans="1:8" x14ac:dyDescent="0.3">
      <c r="A11" s="18" t="s">
        <v>288</v>
      </c>
      <c r="B11" s="22"/>
      <c r="C11" s="22"/>
      <c r="D11" s="22"/>
      <c r="E11" s="22"/>
      <c r="F11" s="22"/>
      <c r="G11" s="22"/>
      <c r="H11" s="19"/>
    </row>
    <row r="12" spans="1:8" x14ac:dyDescent="0.3">
      <c r="A12" s="18" t="s">
        <v>289</v>
      </c>
      <c r="B12" s="22"/>
      <c r="C12" s="22"/>
      <c r="D12" s="22"/>
      <c r="E12" s="22"/>
      <c r="F12" s="22"/>
      <c r="G12" s="22"/>
      <c r="H12" s="19"/>
    </row>
    <row r="16" spans="1:8" ht="15" thickBot="1" x14ac:dyDescent="0.35"/>
    <row r="17" spans="1:13" ht="28.2" thickBot="1" x14ac:dyDescent="0.35">
      <c r="A17" s="26" t="s">
        <v>294</v>
      </c>
      <c r="B17" s="26" t="s">
        <v>293</v>
      </c>
      <c r="C17" s="28" t="s">
        <v>292</v>
      </c>
      <c r="D17" s="26">
        <v>0.26600000000000001</v>
      </c>
    </row>
    <row r="18" spans="1:13" x14ac:dyDescent="0.3">
      <c r="A18" s="18" t="s">
        <v>280</v>
      </c>
      <c r="B18" s="22"/>
      <c r="C18" s="22"/>
      <c r="D18" s="22"/>
      <c r="E18" s="22"/>
      <c r="F18" s="22"/>
      <c r="G18" s="29"/>
      <c r="H18" s="19"/>
      <c r="I18" s="22"/>
      <c r="J18" s="22"/>
      <c r="K18" s="22"/>
      <c r="L18" s="22"/>
      <c r="M18" s="22"/>
    </row>
    <row r="19" spans="1:13" x14ac:dyDescent="0.3">
      <c r="A19" s="20" t="s">
        <v>281</v>
      </c>
      <c r="B19" s="22"/>
      <c r="C19" s="22"/>
      <c r="D19" s="22"/>
      <c r="E19" s="22"/>
      <c r="F19" s="22"/>
      <c r="G19" s="29"/>
      <c r="H19" s="19"/>
      <c r="I19" s="22"/>
      <c r="J19" s="22"/>
      <c r="K19" s="22"/>
      <c r="L19" s="22"/>
      <c r="M19" s="22"/>
    </row>
    <row r="20" spans="1:13" s="44" customFormat="1" ht="40.200000000000003" x14ac:dyDescent="0.3">
      <c r="A20" s="43" t="s">
        <v>295</v>
      </c>
      <c r="B20" s="22"/>
      <c r="C20" s="22"/>
      <c r="D20" s="22"/>
      <c r="E20" s="22"/>
      <c r="F20" s="22"/>
      <c r="G20" s="29"/>
      <c r="H20" s="22"/>
      <c r="I20" s="22"/>
      <c r="J20" s="22"/>
      <c r="K20" s="22"/>
      <c r="L20" s="22"/>
      <c r="M20" s="22"/>
    </row>
    <row r="21" spans="1:13" x14ac:dyDescent="0.3">
      <c r="A21" s="21" t="s">
        <v>296</v>
      </c>
      <c r="B21" s="22"/>
      <c r="C21" s="22"/>
      <c r="D21" s="22"/>
      <c r="E21" s="22"/>
      <c r="F21" s="22"/>
      <c r="G21" s="29"/>
      <c r="H21" s="19"/>
      <c r="I21" s="22"/>
      <c r="J21" s="22"/>
      <c r="K21" s="22"/>
      <c r="L21" s="22"/>
      <c r="M21" s="22"/>
    </row>
    <row r="22" spans="1:13" x14ac:dyDescent="0.3">
      <c r="A22" s="23"/>
      <c r="B22" s="22"/>
      <c r="C22" s="22"/>
      <c r="D22" s="22"/>
      <c r="E22" s="22"/>
      <c r="F22" s="22"/>
      <c r="G22" s="29"/>
      <c r="H22" s="19"/>
      <c r="I22" s="22"/>
      <c r="J22" s="22"/>
      <c r="K22" s="22"/>
      <c r="L22" s="22"/>
      <c r="M22" s="22"/>
    </row>
    <row r="23" spans="1:13" x14ac:dyDescent="0.3">
      <c r="A23" s="24" t="s">
        <v>283</v>
      </c>
      <c r="B23" s="22"/>
      <c r="C23" s="22"/>
      <c r="D23" s="22"/>
      <c r="E23" s="22"/>
      <c r="F23" s="22"/>
      <c r="G23" s="29"/>
      <c r="H23" s="19"/>
      <c r="I23" s="22"/>
      <c r="J23" s="22"/>
      <c r="K23" s="22"/>
      <c r="L23" s="22"/>
      <c r="M23" s="22"/>
    </row>
    <row r="24" spans="1:13" x14ac:dyDescent="0.3">
      <c r="A24" s="18" t="s">
        <v>297</v>
      </c>
      <c r="B24" s="19"/>
      <c r="C24" s="19"/>
      <c r="D24" s="19"/>
      <c r="E24" s="19"/>
      <c r="F24" s="19"/>
      <c r="G24" s="19"/>
      <c r="H24" s="19"/>
      <c r="I24" s="22"/>
      <c r="J24" s="22"/>
      <c r="K24" s="22"/>
      <c r="L24" s="22"/>
      <c r="M24" s="22"/>
    </row>
    <row r="25" spans="1:13" x14ac:dyDescent="0.3">
      <c r="A25" s="18" t="s">
        <v>284</v>
      </c>
      <c r="B25" s="19"/>
      <c r="C25" s="19"/>
      <c r="D25" s="19"/>
      <c r="E25" s="19"/>
      <c r="F25" s="19"/>
      <c r="G25" s="19"/>
      <c r="H25" s="19"/>
      <c r="I25" s="22"/>
      <c r="J25" s="22"/>
      <c r="K25" s="22"/>
      <c r="L25" s="22"/>
      <c r="M25" s="22"/>
    </row>
    <row r="26" spans="1:13" x14ac:dyDescent="0.3">
      <c r="A26" s="18" t="s">
        <v>298</v>
      </c>
      <c r="B26" s="22"/>
      <c r="C26" s="22"/>
      <c r="D26" s="22"/>
      <c r="E26" s="22"/>
      <c r="F26" s="22"/>
      <c r="G26" s="19"/>
      <c r="H26" s="22"/>
      <c r="I26" s="22"/>
      <c r="J26" s="22"/>
      <c r="K26" s="22"/>
      <c r="L26" s="22"/>
      <c r="M26" s="22"/>
    </row>
    <row r="27" spans="1:13" x14ac:dyDescent="0.3">
      <c r="A27" s="18" t="s">
        <v>299</v>
      </c>
      <c r="B27" s="22"/>
      <c r="C27" s="22"/>
      <c r="D27" s="22"/>
      <c r="E27" s="22"/>
      <c r="F27" s="22"/>
      <c r="G27" s="19"/>
      <c r="H27" s="22"/>
      <c r="I27" s="22"/>
      <c r="J27" s="22"/>
      <c r="K27" s="22"/>
      <c r="L27" s="22"/>
      <c r="M27" s="22"/>
    </row>
    <row r="28" spans="1:13" x14ac:dyDescent="0.3">
      <c r="A28" s="18" t="s">
        <v>300</v>
      </c>
      <c r="B28" s="22"/>
      <c r="C28" s="22"/>
      <c r="D28" s="22"/>
      <c r="E28" s="22"/>
      <c r="F28" s="22"/>
      <c r="G28" s="19"/>
      <c r="H28" s="22"/>
      <c r="I28" s="22"/>
      <c r="J28" s="22"/>
      <c r="K28" s="22"/>
      <c r="L28" s="22"/>
      <c r="M28" s="22"/>
    </row>
    <row r="29" spans="1:13" x14ac:dyDescent="0.3">
      <c r="A29" s="18" t="s">
        <v>301</v>
      </c>
      <c r="B29" s="22"/>
      <c r="C29" s="22"/>
      <c r="D29" s="22"/>
      <c r="E29" s="22"/>
      <c r="F29" s="22"/>
      <c r="G29" s="19"/>
      <c r="H29" s="22"/>
      <c r="I29" s="22"/>
      <c r="J29" s="22"/>
      <c r="K29" s="22"/>
      <c r="L29" s="22"/>
      <c r="M29" s="22"/>
    </row>
    <row r="30" spans="1:13" x14ac:dyDescent="0.3">
      <c r="A30" s="18" t="s">
        <v>302</v>
      </c>
      <c r="B30" s="22"/>
      <c r="C30" s="22"/>
      <c r="D30" s="22"/>
      <c r="E30" s="22"/>
      <c r="F30" s="22"/>
      <c r="G30" s="19"/>
      <c r="H30" s="22"/>
      <c r="I30" s="22"/>
      <c r="J30" s="22"/>
      <c r="K30" s="22"/>
      <c r="L30" s="22"/>
      <c r="M30" s="22"/>
    </row>
    <row r="31" spans="1:13" x14ac:dyDescent="0.3">
      <c r="K31" s="33"/>
    </row>
    <row r="32" spans="1:13" x14ac:dyDescent="0.3">
      <c r="K32" s="34"/>
    </row>
    <row r="35" spans="1:6" ht="15" thickBot="1" x14ac:dyDescent="0.35"/>
    <row r="36" spans="1:6" ht="28.2" thickBot="1" x14ac:dyDescent="0.35">
      <c r="A36" s="26" t="s">
        <v>312</v>
      </c>
      <c r="B36" s="26" t="s">
        <v>293</v>
      </c>
      <c r="C36" s="28" t="s">
        <v>292</v>
      </c>
    </row>
    <row r="37" spans="1:6" x14ac:dyDescent="0.3">
      <c r="A37" s="24" t="s">
        <v>283</v>
      </c>
      <c r="B37" s="30"/>
      <c r="C37" s="31"/>
      <c r="D37" s="31"/>
      <c r="E37" s="30"/>
      <c r="F37" s="30"/>
    </row>
    <row r="38" spans="1:6" x14ac:dyDescent="0.3">
      <c r="A38" s="21" t="s">
        <v>304</v>
      </c>
      <c r="B38" s="32"/>
      <c r="C38" s="22"/>
      <c r="D38" s="22"/>
      <c r="E38" s="22"/>
      <c r="F38" s="22"/>
    </row>
    <row r="39" spans="1:6" x14ac:dyDescent="0.3">
      <c r="A39" s="18" t="s">
        <v>305</v>
      </c>
      <c r="B39" s="19"/>
      <c r="C39" s="19"/>
      <c r="D39" s="19"/>
      <c r="E39" s="19"/>
      <c r="F39" s="19"/>
    </row>
    <row r="40" spans="1:6" x14ac:dyDescent="0.3">
      <c r="A40" s="18" t="s">
        <v>306</v>
      </c>
      <c r="B40" s="19"/>
      <c r="C40" s="19"/>
      <c r="D40" s="19"/>
      <c r="E40" s="19"/>
      <c r="F40" s="19"/>
    </row>
    <row r="41" spans="1:6" x14ac:dyDescent="0.3">
      <c r="A41" s="18" t="s">
        <v>307</v>
      </c>
      <c r="B41" s="19"/>
      <c r="C41" s="19"/>
      <c r="D41" s="19"/>
      <c r="E41" s="19"/>
      <c r="F41" s="19"/>
    </row>
    <row r="42" spans="1:6" x14ac:dyDescent="0.3">
      <c r="A42" s="18" t="s">
        <v>308</v>
      </c>
      <c r="B42" s="19"/>
      <c r="C42" s="19"/>
      <c r="D42" s="19"/>
      <c r="E42" s="19"/>
      <c r="F42" s="19"/>
    </row>
    <row r="43" spans="1:6" x14ac:dyDescent="0.3">
      <c r="A43" s="18" t="s">
        <v>309</v>
      </c>
      <c r="B43" s="19"/>
      <c r="C43" s="19"/>
      <c r="D43" s="19"/>
      <c r="E43" s="19"/>
      <c r="F43" s="19"/>
    </row>
    <row r="44" spans="1:6" s="44" customFormat="1" ht="27" x14ac:dyDescent="0.3">
      <c r="A44" s="45" t="s">
        <v>310</v>
      </c>
      <c r="B44" s="22"/>
      <c r="C44" s="22"/>
      <c r="D44" s="22"/>
      <c r="E44" s="22"/>
      <c r="F44" s="22"/>
    </row>
    <row r="45" spans="1:6" s="44" customFormat="1" ht="27" x14ac:dyDescent="0.3">
      <c r="A45" s="45" t="s">
        <v>311</v>
      </c>
      <c r="B45" s="22"/>
      <c r="C45" s="22"/>
      <c r="D45" s="22"/>
      <c r="E45" s="22"/>
      <c r="F45" s="22"/>
    </row>
  </sheetData>
  <printOptions horizontalCentered="1" gridLines="1"/>
  <pageMargins left="0" right="0"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9" sqref="A9"/>
    </sheetView>
  </sheetViews>
  <sheetFormatPr defaultRowHeight="14.4" x14ac:dyDescent="0.3"/>
  <cols>
    <col min="1" max="1" width="82" bestFit="1" customWidth="1"/>
  </cols>
  <sheetData>
    <row r="2" spans="1:1" x14ac:dyDescent="0.3">
      <c r="A2" s="69" t="s">
        <v>372</v>
      </c>
    </row>
    <row r="3" spans="1:1" x14ac:dyDescent="0.3">
      <c r="A3" s="69" t="s">
        <v>373</v>
      </c>
    </row>
    <row r="4" spans="1:1" x14ac:dyDescent="0.3">
      <c r="A4" s="69" t="s">
        <v>374</v>
      </c>
    </row>
    <row r="5" spans="1:1" x14ac:dyDescent="0.3">
      <c r="A5" s="69" t="s">
        <v>375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Active Flat Rate Plans</vt:lpstr>
      <vt:lpstr>Age-Salary-Graded Plans</vt:lpstr>
      <vt:lpstr>Non Active GRA-Dental-Vision</vt:lpstr>
      <vt:lpstr>Pre-65 Retiree Healthcare</vt:lpstr>
      <vt:lpstr>OneUSG Dedcd_GL Accts</vt:lpstr>
      <vt:lpstr>Alight Calculations</vt:lpstr>
      <vt:lpstr>Alight Definitions</vt:lpstr>
      <vt:lpstr>'Active Flat Rate Plans'!Print_Titles</vt:lpstr>
      <vt:lpstr>'Age-Salary-Graded Plans'!Print_Titles</vt:lpstr>
      <vt:lpstr>'Non Active GRA-Dental-Vision'!Print_Titles</vt:lpstr>
      <vt:lpstr>'OneUSG Dedcd_GL Accts'!Print_Titles</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Gabrielle Giles</dc:creator>
  <cp:lastModifiedBy>Claire Souter</cp:lastModifiedBy>
  <cp:lastPrinted>2018-01-22T20:56:59Z</cp:lastPrinted>
  <dcterms:created xsi:type="dcterms:W3CDTF">2015-12-29T13:26:20Z</dcterms:created>
  <dcterms:modified xsi:type="dcterms:W3CDTF">2019-02-11T16:52:38Z</dcterms:modified>
</cp:coreProperties>
</file>